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19320" windowHeight="11025" tabRatio="574" firstSheet="1" activeTab="10"/>
  </bookViews>
  <sheets>
    <sheet name="MASTER" sheetId="7" r:id="rId1"/>
    <sheet name="8&amp;9B" sheetId="42" r:id="rId2"/>
    <sheet name="10&amp;11B" sheetId="44" r:id="rId3"/>
    <sheet name="12&amp;13B" sheetId="40" r:id="rId4"/>
    <sheet name="14&amp;15B" sheetId="37" r:id="rId5"/>
    <sheet name="9G" sheetId="38" r:id="rId6"/>
    <sheet name="10G" sheetId="39" r:id="rId7"/>
    <sheet name="12G" sheetId="41" r:id="rId8"/>
    <sheet name="14&amp;15G" sheetId="33" r:id="rId9"/>
    <sheet name="MASTER FIELD" sheetId="48" r:id="rId10"/>
    <sheet name="Layout" sheetId="50" r:id="rId11"/>
    <sheet name="FIELD LAYOUT" sheetId="5" r:id="rId12"/>
    <sheet name="Sheet1" sheetId="49" r:id="rId13"/>
  </sheets>
  <externalReferences>
    <externalReference r:id="rId14"/>
  </externalReferences>
  <definedNames>
    <definedName name="a" localSheetId="2">#REF!</definedName>
    <definedName name="a" localSheetId="6">#REF!</definedName>
    <definedName name="a" localSheetId="3">#REF!</definedName>
    <definedName name="a" localSheetId="7">#REF!</definedName>
    <definedName name="a" localSheetId="4">#REF!</definedName>
    <definedName name="a" localSheetId="8">#REF!</definedName>
    <definedName name="a" localSheetId="1">#REF!</definedName>
    <definedName name="a" localSheetId="5">#REF!</definedName>
    <definedName name="a" localSheetId="11">#REF!</definedName>
    <definedName name="a" localSheetId="9">#REF!</definedName>
    <definedName name="a">#REF!</definedName>
    <definedName name="Field" localSheetId="2">#REF!</definedName>
    <definedName name="Field" localSheetId="6">#REF!</definedName>
    <definedName name="Field" localSheetId="3">#REF!</definedName>
    <definedName name="Field" localSheetId="7">#REF!</definedName>
    <definedName name="Field" localSheetId="4">#REF!</definedName>
    <definedName name="Field" localSheetId="8">#REF!</definedName>
    <definedName name="Field" localSheetId="1">#REF!</definedName>
    <definedName name="Field" localSheetId="5">#REF!</definedName>
    <definedName name="Field" localSheetId="11">#REF!</definedName>
    <definedName name="Field" localSheetId="9">#REF!</definedName>
    <definedName name="Field">#REF!</definedName>
    <definedName name="GAMES_1" localSheetId="2">#REF!</definedName>
    <definedName name="GAMES_1" localSheetId="6">#REF!</definedName>
    <definedName name="GAMES_1" localSheetId="3">#REF!</definedName>
    <definedName name="GAMES_1" localSheetId="7">#REF!</definedName>
    <definedName name="GAMES_1" localSheetId="4">#REF!</definedName>
    <definedName name="GAMES_1" localSheetId="8">#REF!</definedName>
    <definedName name="GAMES_1" localSheetId="1">#REF!</definedName>
    <definedName name="GAMES_1" localSheetId="5">#REF!</definedName>
    <definedName name="GAMES_1" localSheetId="11">#REF!</definedName>
    <definedName name="GAMES_1" localSheetId="9">#REF!</definedName>
    <definedName name="GAMES_1">#REF!</definedName>
    <definedName name="goL" localSheetId="2">#REF!</definedName>
    <definedName name="goL" localSheetId="6">#REF!</definedName>
    <definedName name="goL" localSheetId="3">#REF!</definedName>
    <definedName name="goL" localSheetId="7">#REF!</definedName>
    <definedName name="goL" localSheetId="4">#REF!</definedName>
    <definedName name="goL" localSheetId="8">#REF!</definedName>
    <definedName name="goL" localSheetId="1">#REF!</definedName>
    <definedName name="goL" localSheetId="5">#REF!</definedName>
    <definedName name="goL" localSheetId="11">#REF!</definedName>
    <definedName name="goL" localSheetId="9">#REF!</definedName>
    <definedName name="goL">#REF!</definedName>
    <definedName name="Home" localSheetId="10">'[1]Managers List'!#REF!</definedName>
    <definedName name="Home">'[1]Managers List'!#REF!</definedName>
    <definedName name="_xlnm.Print_Area" localSheetId="11">'FIELD LAYOUT'!$A$1:$F$37</definedName>
    <definedName name="REFEREES" localSheetId="2">#REF!</definedName>
    <definedName name="REFEREES" localSheetId="9">#REF!</definedName>
    <definedName name="REFEREES">#REF!</definedName>
    <definedName name="REFS" localSheetId="2">#REF!</definedName>
    <definedName name="REFS" localSheetId="9">#REF!</definedName>
    <definedName name="REFS">#REF!</definedName>
    <definedName name="Selection" localSheetId="2">#REF!</definedName>
    <definedName name="Selection" localSheetId="6">#REF!</definedName>
    <definedName name="Selection" localSheetId="3">#REF!</definedName>
    <definedName name="Selection" localSheetId="7">#REF!</definedName>
    <definedName name="Selection" localSheetId="4">#REF!</definedName>
    <definedName name="Selection" localSheetId="8">#REF!</definedName>
    <definedName name="Selection" localSheetId="1">#REF!</definedName>
    <definedName name="Selection" localSheetId="5">#REF!</definedName>
    <definedName name="Selection" localSheetId="11">#REF!</definedName>
    <definedName name="Selection" localSheetId="9">#REF!</definedName>
    <definedName name="Selection">#REF!</definedName>
    <definedName name="Top" localSheetId="2">#REF!</definedName>
    <definedName name="Top" localSheetId="6">#REF!</definedName>
    <definedName name="Top" localSheetId="3">#REF!</definedName>
    <definedName name="Top" localSheetId="7">#REF!</definedName>
    <definedName name="Top" localSheetId="4">#REF!</definedName>
    <definedName name="Top" localSheetId="8">#REF!</definedName>
    <definedName name="Top" localSheetId="1">#REF!</definedName>
    <definedName name="Top" localSheetId="5">#REF!</definedName>
    <definedName name="Top" localSheetId="11">#REF!</definedName>
    <definedName name="Top" localSheetId="9">#REF!</definedName>
    <definedName name="Top">#REF!</definedName>
  </definedNames>
  <calcPr calcId="124519" concurrentCalc="0"/>
</workbook>
</file>

<file path=xl/calcChain.xml><?xml version="1.0" encoding="utf-8"?>
<calcChain xmlns="http://schemas.openxmlformats.org/spreadsheetml/2006/main">
  <c r="G16" i="44"/>
  <c r="G15"/>
  <c r="G14"/>
  <c r="G13"/>
  <c r="G11"/>
  <c r="G10"/>
  <c r="K30" i="48" l="1"/>
  <c r="J30"/>
  <c r="G13" i="33"/>
  <c r="I30" i="48"/>
  <c r="H30"/>
  <c r="F30"/>
  <c r="D30"/>
  <c r="C30"/>
  <c r="B30"/>
  <c r="A30"/>
  <c r="K15"/>
  <c r="J15"/>
  <c r="G12" i="33"/>
  <c r="I15" i="48"/>
  <c r="H15"/>
  <c r="F15"/>
  <c r="D15"/>
  <c r="C15"/>
  <c r="B15"/>
  <c r="A15"/>
  <c r="K24"/>
  <c r="J24"/>
  <c r="G11" i="33"/>
  <c r="I24" i="48"/>
  <c r="H24"/>
  <c r="F24"/>
  <c r="D24"/>
  <c r="C24"/>
  <c r="B24"/>
  <c r="A24"/>
  <c r="K9"/>
  <c r="J9"/>
  <c r="G10" i="33"/>
  <c r="I9" i="48"/>
  <c r="H9"/>
  <c r="F9"/>
  <c r="D9"/>
  <c r="C9"/>
  <c r="B9"/>
  <c r="A9"/>
  <c r="K56"/>
  <c r="J56"/>
  <c r="G9" i="33"/>
  <c r="I56" i="48"/>
  <c r="H56"/>
  <c r="F56"/>
  <c r="D56"/>
  <c r="C56"/>
  <c r="B56"/>
  <c r="A56"/>
  <c r="K55"/>
  <c r="J55"/>
  <c r="G8" i="33"/>
  <c r="I55" i="48"/>
  <c r="H55"/>
  <c r="F55"/>
  <c r="D55"/>
  <c r="C55"/>
  <c r="B55"/>
  <c r="A55"/>
  <c r="K59"/>
  <c r="J59"/>
  <c r="G20" i="41"/>
  <c r="I59" i="48"/>
  <c r="H59"/>
  <c r="F59"/>
  <c r="D59"/>
  <c r="C59"/>
  <c r="B59"/>
  <c r="A59"/>
  <c r="K57"/>
  <c r="J57"/>
  <c r="G19" i="41"/>
  <c r="I57" i="48"/>
  <c r="H57"/>
  <c r="D19" i="41"/>
  <c r="F57" i="48"/>
  <c r="B19" i="41"/>
  <c r="D57" i="48"/>
  <c r="C57"/>
  <c r="B57"/>
  <c r="A57"/>
  <c r="K43"/>
  <c r="J43"/>
  <c r="G18" i="41"/>
  <c r="I43" i="48"/>
  <c r="H43"/>
  <c r="D18" i="41"/>
  <c r="F43" i="48"/>
  <c r="B18" i="41"/>
  <c r="D43" i="48"/>
  <c r="C43"/>
  <c r="B43"/>
  <c r="A43"/>
  <c r="K28"/>
  <c r="J28"/>
  <c r="G17" i="41"/>
  <c r="I28" i="48"/>
  <c r="H28"/>
  <c r="D17" i="41"/>
  <c r="F28" i="48"/>
  <c r="B17" i="41"/>
  <c r="D28" i="48"/>
  <c r="C28"/>
  <c r="B28"/>
  <c r="A28"/>
  <c r="K13"/>
  <c r="J13"/>
  <c r="G16" i="41"/>
  <c r="I13" i="48"/>
  <c r="H13"/>
  <c r="D16" i="41"/>
  <c r="F13" i="48"/>
  <c r="B16" i="41"/>
  <c r="D13" i="48"/>
  <c r="C13"/>
  <c r="B13"/>
  <c r="A13"/>
  <c r="K37"/>
  <c r="J37"/>
  <c r="G15" i="41"/>
  <c r="I37" i="48"/>
  <c r="H37"/>
  <c r="D15" i="41"/>
  <c r="F37" i="48"/>
  <c r="B15" i="41"/>
  <c r="D37" i="48"/>
  <c r="C37"/>
  <c r="B37"/>
  <c r="A37"/>
  <c r="K22"/>
  <c r="J22"/>
  <c r="G14" i="41"/>
  <c r="I22" i="48"/>
  <c r="H22"/>
  <c r="D14" i="41"/>
  <c r="F22" i="48"/>
  <c r="B14" i="41"/>
  <c r="D22" i="48"/>
  <c r="C22"/>
  <c r="B22"/>
  <c r="A22"/>
  <c r="K36"/>
  <c r="J36"/>
  <c r="G13" i="41"/>
  <c r="I36" i="48"/>
  <c r="H36"/>
  <c r="D13" i="41"/>
  <c r="F36" i="48"/>
  <c r="B13" i="41"/>
  <c r="D36" i="48"/>
  <c r="C36"/>
  <c r="B36"/>
  <c r="A36"/>
  <c r="K21"/>
  <c r="J21"/>
  <c r="G12" i="41"/>
  <c r="I21" i="48"/>
  <c r="H21"/>
  <c r="D12" i="41"/>
  <c r="F21" i="48"/>
  <c r="B12" i="41"/>
  <c r="D21" i="48"/>
  <c r="C21"/>
  <c r="B21"/>
  <c r="A21"/>
  <c r="K18"/>
  <c r="J18"/>
  <c r="G11" i="41"/>
  <c r="I18" i="48"/>
  <c r="H18"/>
  <c r="D11" i="41"/>
  <c r="F18" i="48"/>
  <c r="B11" i="41"/>
  <c r="D18" i="48"/>
  <c r="C18"/>
  <c r="B18"/>
  <c r="A18"/>
  <c r="K3"/>
  <c r="J3"/>
  <c r="G10" i="41"/>
  <c r="I3" i="48"/>
  <c r="H3"/>
  <c r="D10" i="41"/>
  <c r="F3" i="48"/>
  <c r="B10" i="41"/>
  <c r="D3" i="48"/>
  <c r="C3"/>
  <c r="B3"/>
  <c r="A3"/>
  <c r="K48"/>
  <c r="J48"/>
  <c r="G9" i="41"/>
  <c r="I48" i="48"/>
  <c r="H48"/>
  <c r="D9" i="41"/>
  <c r="F48" i="48"/>
  <c r="B9" i="41"/>
  <c r="D48" i="48"/>
  <c r="C48"/>
  <c r="B48"/>
  <c r="A48"/>
  <c r="K33"/>
  <c r="J33"/>
  <c r="G8" i="41"/>
  <c r="I33" i="48"/>
  <c r="H33"/>
  <c r="D8" i="41"/>
  <c r="F33" i="48"/>
  <c r="B8" i="41"/>
  <c r="D33" i="48"/>
  <c r="C33"/>
  <c r="B33"/>
  <c r="A33"/>
  <c r="K46"/>
  <c r="J46"/>
  <c r="G17" i="39"/>
  <c r="I46" i="48"/>
  <c r="H46"/>
  <c r="F46"/>
  <c r="D46"/>
  <c r="C46"/>
  <c r="B46"/>
  <c r="A46"/>
  <c r="K41"/>
  <c r="J41"/>
  <c r="G16" i="39"/>
  <c r="I41" i="48"/>
  <c r="H41"/>
  <c r="D16" i="39"/>
  <c r="F41" i="48"/>
  <c r="B16" i="39"/>
  <c r="D41" i="48"/>
  <c r="C41"/>
  <c r="B41"/>
  <c r="A41"/>
  <c r="K26"/>
  <c r="J26"/>
  <c r="G15" i="39"/>
  <c r="I26" i="48"/>
  <c r="H26"/>
  <c r="D15" i="39"/>
  <c r="F26" i="48"/>
  <c r="B15" i="39"/>
  <c r="D26" i="48"/>
  <c r="C26"/>
  <c r="B26"/>
  <c r="A26"/>
  <c r="K11"/>
  <c r="J11"/>
  <c r="G14" i="39"/>
  <c r="I11" i="48"/>
  <c r="H11"/>
  <c r="D14" i="39"/>
  <c r="F11" i="48"/>
  <c r="B14" i="39"/>
  <c r="D11" i="48"/>
  <c r="C11"/>
  <c r="B11"/>
  <c r="A11"/>
  <c r="K51"/>
  <c r="J51"/>
  <c r="G12" i="39"/>
  <c r="G13"/>
  <c r="I51" i="48"/>
  <c r="H51"/>
  <c r="D12" i="39"/>
  <c r="F51" i="48"/>
  <c r="B12" i="39"/>
  <c r="D51" i="48"/>
  <c r="C51"/>
  <c r="B51"/>
  <c r="A51"/>
  <c r="K50"/>
  <c r="J50"/>
  <c r="G11" i="39"/>
  <c r="I50" i="48"/>
  <c r="H50"/>
  <c r="D11" i="39"/>
  <c r="F50" i="48"/>
  <c r="B11" i="39"/>
  <c r="D50" i="48"/>
  <c r="C50"/>
  <c r="B50"/>
  <c r="A50"/>
  <c r="K52"/>
  <c r="J52"/>
  <c r="I52"/>
  <c r="H52"/>
  <c r="D13" i="39"/>
  <c r="F52" i="48"/>
  <c r="B13" i="39"/>
  <c r="D52" i="48"/>
  <c r="C52"/>
  <c r="B52"/>
  <c r="A52"/>
  <c r="K32"/>
  <c r="J32"/>
  <c r="G10" i="39"/>
  <c r="I32" i="48"/>
  <c r="H32"/>
  <c r="D10" i="39"/>
  <c r="F32" i="48"/>
  <c r="B10" i="39"/>
  <c r="D32" i="48"/>
  <c r="C32"/>
  <c r="B32"/>
  <c r="A32"/>
  <c r="K17"/>
  <c r="J17"/>
  <c r="G9" i="39"/>
  <c r="I17" i="48"/>
  <c r="H17"/>
  <c r="D9" i="39"/>
  <c r="F17" i="48"/>
  <c r="B9" i="39"/>
  <c r="D17" i="48"/>
  <c r="C17"/>
  <c r="B17"/>
  <c r="A17"/>
  <c r="K2"/>
  <c r="J2"/>
  <c r="G8" i="39"/>
  <c r="I2" i="48"/>
  <c r="H2"/>
  <c r="D8" i="39"/>
  <c r="F2" i="48"/>
  <c r="B8" i="39"/>
  <c r="D2" i="48"/>
  <c r="C2"/>
  <c r="B2"/>
  <c r="A2"/>
  <c r="K53"/>
  <c r="J53"/>
  <c r="G13" i="38"/>
  <c r="I53" i="48"/>
  <c r="H53"/>
  <c r="D13" i="38"/>
  <c r="F53" i="48"/>
  <c r="B13" i="38"/>
  <c r="D53" i="48"/>
  <c r="C53"/>
  <c r="B53"/>
  <c r="A53"/>
  <c r="K67"/>
  <c r="J67"/>
  <c r="G12" i="38"/>
  <c r="I67" i="48"/>
  <c r="H67"/>
  <c r="D12" i="38"/>
  <c r="F67" i="48"/>
  <c r="B12" i="38"/>
  <c r="D67" i="48"/>
  <c r="C67"/>
  <c r="B67"/>
  <c r="A67"/>
  <c r="K49"/>
  <c r="J49"/>
  <c r="G11" i="38"/>
  <c r="I49" i="48"/>
  <c r="H49"/>
  <c r="D11" i="38"/>
  <c r="F49" i="48"/>
  <c r="B11" i="38"/>
  <c r="D49" i="48"/>
  <c r="C49"/>
  <c r="B49"/>
  <c r="A49"/>
  <c r="K35"/>
  <c r="J35"/>
  <c r="G10" i="38"/>
  <c r="I35" i="48"/>
  <c r="H35"/>
  <c r="D10" i="38"/>
  <c r="F35" i="48"/>
  <c r="B10" i="38"/>
  <c r="D35" i="48"/>
  <c r="C35"/>
  <c r="B35"/>
  <c r="A35"/>
  <c r="K47"/>
  <c r="J47"/>
  <c r="G8" i="38"/>
  <c r="G9"/>
  <c r="I47" i="48"/>
  <c r="H47"/>
  <c r="D8" i="38"/>
  <c r="F47" i="48"/>
  <c r="B8" i="38"/>
  <c r="D47" i="48"/>
  <c r="C47"/>
  <c r="B47"/>
  <c r="A47"/>
  <c r="K60"/>
  <c r="J60"/>
  <c r="I60"/>
  <c r="H60"/>
  <c r="D9" i="38"/>
  <c r="F60" i="48"/>
  <c r="B9" i="38"/>
  <c r="D60" i="48"/>
  <c r="C60"/>
  <c r="B60"/>
  <c r="A60"/>
  <c r="K58"/>
  <c r="J58"/>
  <c r="G13" i="37"/>
  <c r="I58" i="48"/>
  <c r="H58"/>
  <c r="D13" i="37"/>
  <c r="F58" i="48"/>
  <c r="B13" i="37"/>
  <c r="D58" i="48"/>
  <c r="C58"/>
  <c r="B58"/>
  <c r="A58"/>
  <c r="K45"/>
  <c r="J45"/>
  <c r="G12" i="37"/>
  <c r="I45" i="48"/>
  <c r="H45"/>
  <c r="D12" i="37"/>
  <c r="F45" i="48"/>
  <c r="B12" i="37"/>
  <c r="D45" i="48"/>
  <c r="C45"/>
  <c r="B45"/>
  <c r="A45"/>
  <c r="K54"/>
  <c r="J54"/>
  <c r="G11" i="37"/>
  <c r="I54" i="48"/>
  <c r="H54"/>
  <c r="D11" i="37"/>
  <c r="F54" i="48"/>
  <c r="B11" i="37"/>
  <c r="D54" i="48"/>
  <c r="C54"/>
  <c r="B54"/>
  <c r="A54"/>
  <c r="K39"/>
  <c r="J39"/>
  <c r="G10" i="37"/>
  <c r="I39" i="48"/>
  <c r="H39"/>
  <c r="D10" i="37"/>
  <c r="F39" i="48"/>
  <c r="B10" i="37"/>
  <c r="D39" i="48"/>
  <c r="C39"/>
  <c r="B39"/>
  <c r="A39"/>
  <c r="K62"/>
  <c r="J62"/>
  <c r="G9" i="37"/>
  <c r="I62" i="48"/>
  <c r="H62"/>
  <c r="D9" i="37"/>
  <c r="F62" i="48"/>
  <c r="B9" i="37"/>
  <c r="D62" i="48"/>
  <c r="C62"/>
  <c r="B62"/>
  <c r="A62"/>
  <c r="K61"/>
  <c r="J61"/>
  <c r="G8" i="37"/>
  <c r="I61" i="48"/>
  <c r="H61"/>
  <c r="D8" i="37"/>
  <c r="F61" i="48"/>
  <c r="B8" i="37"/>
  <c r="D61" i="48"/>
  <c r="C61"/>
  <c r="B61"/>
  <c r="A61"/>
  <c r="K31"/>
  <c r="J31"/>
  <c r="G17" i="40"/>
  <c r="I31" i="48"/>
  <c r="H31"/>
  <c r="F31"/>
  <c r="D31"/>
  <c r="C31"/>
  <c r="B31"/>
  <c r="A31"/>
  <c r="K44"/>
  <c r="J44"/>
  <c r="G16" i="40"/>
  <c r="I44" i="48"/>
  <c r="H44"/>
  <c r="D16" i="40"/>
  <c r="F44" i="48"/>
  <c r="B16" i="40"/>
  <c r="D44" i="48"/>
  <c r="C44"/>
  <c r="B44"/>
  <c r="A44"/>
  <c r="K29"/>
  <c r="J29"/>
  <c r="G15" i="40"/>
  <c r="I29" i="48"/>
  <c r="H29"/>
  <c r="D15" i="40"/>
  <c r="F29" i="48"/>
  <c r="B15" i="40"/>
  <c r="D29" i="48"/>
  <c r="C29"/>
  <c r="B29"/>
  <c r="A29"/>
  <c r="K14"/>
  <c r="J14"/>
  <c r="G14" i="40"/>
  <c r="I14" i="48"/>
  <c r="H14"/>
  <c r="D14" i="40"/>
  <c r="F14" i="48"/>
  <c r="B14" i="40"/>
  <c r="D14" i="48"/>
  <c r="C14"/>
  <c r="B14"/>
  <c r="A14"/>
  <c r="K42"/>
  <c r="J42"/>
  <c r="G13" i="40"/>
  <c r="I42" i="48"/>
  <c r="H42"/>
  <c r="D13" i="40"/>
  <c r="F42" i="48"/>
  <c r="B13" i="40"/>
  <c r="D42" i="48"/>
  <c r="C42"/>
  <c r="B42"/>
  <c r="A42"/>
  <c r="K27"/>
  <c r="J27"/>
  <c r="G12" i="40"/>
  <c r="I27" i="48"/>
  <c r="H27"/>
  <c r="D12" i="40"/>
  <c r="F27" i="48"/>
  <c r="B12" i="40"/>
  <c r="D27" i="48"/>
  <c r="C27"/>
  <c r="B27"/>
  <c r="A27"/>
  <c r="K12"/>
  <c r="J12"/>
  <c r="G11" i="40"/>
  <c r="I12" i="48"/>
  <c r="H12"/>
  <c r="D11" i="40"/>
  <c r="F12" i="48"/>
  <c r="B11" i="40"/>
  <c r="D12" i="48"/>
  <c r="C12"/>
  <c r="B12"/>
  <c r="A12"/>
  <c r="K40"/>
  <c r="J40"/>
  <c r="G10" i="40"/>
  <c r="I40" i="48"/>
  <c r="H40"/>
  <c r="D10" i="40"/>
  <c r="F40" i="48"/>
  <c r="B10" i="40"/>
  <c r="D40" i="48"/>
  <c r="C40"/>
  <c r="B40"/>
  <c r="A40"/>
  <c r="K25"/>
  <c r="J25"/>
  <c r="G9" i="40"/>
  <c r="I25" i="48"/>
  <c r="H25"/>
  <c r="D9" i="40"/>
  <c r="F25" i="48"/>
  <c r="B9" i="40"/>
  <c r="D25" i="48"/>
  <c r="C25"/>
  <c r="B25"/>
  <c r="A25"/>
  <c r="K10"/>
  <c r="J10"/>
  <c r="G8" i="40"/>
  <c r="I10" i="48"/>
  <c r="H10"/>
  <c r="D8" i="40"/>
  <c r="F10" i="48"/>
  <c r="B8" i="40"/>
  <c r="D10" i="48"/>
  <c r="C10"/>
  <c r="B10"/>
  <c r="A10"/>
  <c r="K72"/>
  <c r="J72"/>
  <c r="G17" i="44"/>
  <c r="I72" i="48"/>
  <c r="H72"/>
  <c r="D17" i="44"/>
  <c r="F72" i="48"/>
  <c r="B17" i="44"/>
  <c r="D72" i="48"/>
  <c r="C72"/>
  <c r="B72"/>
  <c r="A72"/>
  <c r="K71"/>
  <c r="J71"/>
  <c r="I71"/>
  <c r="H71"/>
  <c r="D16" i="44"/>
  <c r="F71" i="48"/>
  <c r="B16" i="44"/>
  <c r="D71" i="48"/>
  <c r="C71"/>
  <c r="B71"/>
  <c r="A71"/>
  <c r="K70"/>
  <c r="J70"/>
  <c r="I70"/>
  <c r="H70"/>
  <c r="D15" i="44"/>
  <c r="F70" i="48"/>
  <c r="B15" i="44"/>
  <c r="D70" i="48"/>
  <c r="C70"/>
  <c r="B70"/>
  <c r="A70"/>
  <c r="K69"/>
  <c r="J69"/>
  <c r="I69"/>
  <c r="H69"/>
  <c r="D14" i="44"/>
  <c r="F69" i="48"/>
  <c r="B14" i="44"/>
  <c r="D69" i="48"/>
  <c r="C69"/>
  <c r="B69"/>
  <c r="A69"/>
  <c r="K68"/>
  <c r="J68"/>
  <c r="I68"/>
  <c r="H68"/>
  <c r="D13" i="44"/>
  <c r="F68" i="48"/>
  <c r="B13" i="44"/>
  <c r="D68" i="48"/>
  <c r="C68"/>
  <c r="B68"/>
  <c r="A68"/>
  <c r="K23"/>
  <c r="J23"/>
  <c r="G12" i="44"/>
  <c r="I23" i="48"/>
  <c r="H23"/>
  <c r="D12" i="44"/>
  <c r="F23" i="48"/>
  <c r="B12" i="44"/>
  <c r="D23" i="48"/>
  <c r="C23"/>
  <c r="B23"/>
  <c r="A23"/>
  <c r="K65"/>
  <c r="J65"/>
  <c r="I65"/>
  <c r="H65"/>
  <c r="D11" i="44"/>
  <c r="F65" i="48"/>
  <c r="B11" i="44"/>
  <c r="D65" i="48"/>
  <c r="C65"/>
  <c r="B65"/>
  <c r="A65"/>
  <c r="K64"/>
  <c r="J64"/>
  <c r="I64"/>
  <c r="H64"/>
  <c r="D10" i="44"/>
  <c r="F64" i="48"/>
  <c r="B10" i="44"/>
  <c r="D64" i="48"/>
  <c r="C64"/>
  <c r="B64"/>
  <c r="A64"/>
  <c r="K20"/>
  <c r="J20"/>
  <c r="G9" i="44"/>
  <c r="I20" i="48"/>
  <c r="H20"/>
  <c r="D9" i="44"/>
  <c r="F20" i="48"/>
  <c r="B9" i="44"/>
  <c r="D20" i="48"/>
  <c r="C20"/>
  <c r="B20"/>
  <c r="A20"/>
  <c r="K5"/>
  <c r="J5"/>
  <c r="G8" i="44"/>
  <c r="I5" i="48"/>
  <c r="H5"/>
  <c r="D8" i="44"/>
  <c r="F5" i="48"/>
  <c r="B8" i="44"/>
  <c r="D5" i="48"/>
  <c r="C5"/>
  <c r="B5"/>
  <c r="A5"/>
  <c r="K16"/>
  <c r="J16"/>
  <c r="G17" i="42"/>
  <c r="G11"/>
  <c r="G9"/>
  <c r="I16" i="48"/>
  <c r="H16"/>
  <c r="D11" i="42"/>
  <c r="F16" i="48"/>
  <c r="B11" i="42"/>
  <c r="D16" i="48"/>
  <c r="C16"/>
  <c r="B16"/>
  <c r="A16"/>
  <c r="K66"/>
  <c r="J66"/>
  <c r="G14" i="42"/>
  <c r="G13"/>
  <c r="G8"/>
  <c r="G10"/>
  <c r="G16"/>
  <c r="I66" i="48"/>
  <c r="H66"/>
  <c r="D8" i="42"/>
  <c r="F66" i="48"/>
  <c r="B8" i="42"/>
  <c r="D66" i="48"/>
  <c r="C66"/>
  <c r="B66"/>
  <c r="A66"/>
  <c r="K38"/>
  <c r="J38"/>
  <c r="G15" i="42"/>
  <c r="I38" i="48"/>
  <c r="H38"/>
  <c r="D13" i="42"/>
  <c r="F38" i="48"/>
  <c r="B13" i="42"/>
  <c r="D38" i="48"/>
  <c r="C38"/>
  <c r="B38"/>
  <c r="A38"/>
  <c r="K8"/>
  <c r="J8"/>
  <c r="G12" i="42"/>
  <c r="I8" i="48"/>
  <c r="H8"/>
  <c r="D14" i="42"/>
  <c r="F8" i="48"/>
  <c r="B14" i="42"/>
  <c r="D8" i="48"/>
  <c r="C8"/>
  <c r="B8"/>
  <c r="A8"/>
  <c r="K34"/>
  <c r="J34"/>
  <c r="I34"/>
  <c r="H34"/>
  <c r="D12" i="42"/>
  <c r="F34" i="48"/>
  <c r="B12" i="42"/>
  <c r="D34" i="48"/>
  <c r="C34"/>
  <c r="B34"/>
  <c r="A34"/>
  <c r="K19"/>
  <c r="J19"/>
  <c r="I19"/>
  <c r="H19"/>
  <c r="D15" i="42"/>
  <c r="F19" i="48"/>
  <c r="B15" i="42"/>
  <c r="D19" i="48"/>
  <c r="C19"/>
  <c r="B19"/>
  <c r="A19"/>
  <c r="K4"/>
  <c r="J4"/>
  <c r="I4"/>
  <c r="H4"/>
  <c r="D9" i="42"/>
  <c r="F4" i="48"/>
  <c r="B9" i="42"/>
  <c r="D4" i="48"/>
  <c r="C4"/>
  <c r="B4"/>
  <c r="A4"/>
  <c r="K7"/>
  <c r="J7"/>
  <c r="I7"/>
  <c r="H7"/>
  <c r="D16" i="42"/>
  <c r="F7" i="48"/>
  <c r="B16" i="42"/>
  <c r="D7" i="48"/>
  <c r="C7"/>
  <c r="B7"/>
  <c r="A7"/>
  <c r="K63"/>
  <c r="J63"/>
  <c r="I63"/>
  <c r="H63"/>
  <c r="D10" i="42"/>
  <c r="F63" i="48"/>
  <c r="B10" i="42"/>
  <c r="D63" i="48"/>
  <c r="C63"/>
  <c r="B63"/>
  <c r="A63"/>
  <c r="K6"/>
  <c r="J6"/>
  <c r="I6"/>
  <c r="H6"/>
  <c r="F6"/>
  <c r="D6"/>
  <c r="C6"/>
  <c r="B6"/>
  <c r="A6"/>
  <c r="C53" i="7"/>
  <c r="D53"/>
  <c r="F53"/>
  <c r="H53"/>
  <c r="I53"/>
  <c r="J53"/>
  <c r="K53"/>
  <c r="A53"/>
  <c r="B53"/>
  <c r="C31"/>
  <c r="D31"/>
  <c r="F31"/>
  <c r="H31"/>
  <c r="I31"/>
  <c r="J31"/>
  <c r="K31"/>
  <c r="A31"/>
  <c r="B31"/>
  <c r="C11"/>
  <c r="D11"/>
  <c r="F11"/>
  <c r="H11"/>
  <c r="I11"/>
  <c r="J11"/>
  <c r="K11"/>
  <c r="A11"/>
  <c r="B11"/>
  <c r="B19" i="44"/>
  <c r="A19"/>
  <c r="B5"/>
  <c r="C68" i="7"/>
  <c r="D68"/>
  <c r="F68"/>
  <c r="H68"/>
  <c r="I68"/>
  <c r="J68"/>
  <c r="K68"/>
  <c r="C69"/>
  <c r="D69"/>
  <c r="F69"/>
  <c r="H69"/>
  <c r="I69"/>
  <c r="J69"/>
  <c r="K69"/>
  <c r="C70"/>
  <c r="D70"/>
  <c r="F70"/>
  <c r="H70"/>
  <c r="I70"/>
  <c r="J70"/>
  <c r="K70"/>
  <c r="C71"/>
  <c r="D71"/>
  <c r="F71"/>
  <c r="H71"/>
  <c r="I71"/>
  <c r="J71"/>
  <c r="K71"/>
  <c r="C72"/>
  <c r="D72"/>
  <c r="F72"/>
  <c r="H72"/>
  <c r="I72"/>
  <c r="J72"/>
  <c r="K72"/>
  <c r="D67"/>
  <c r="F67"/>
  <c r="H67"/>
  <c r="I67"/>
  <c r="J67"/>
  <c r="K67"/>
  <c r="C67"/>
  <c r="B68"/>
  <c r="B69"/>
  <c r="B70"/>
  <c r="B71"/>
  <c r="B72"/>
  <c r="B67"/>
  <c r="A68"/>
  <c r="A69"/>
  <c r="A70"/>
  <c r="A71"/>
  <c r="A72"/>
  <c r="A67"/>
  <c r="C55"/>
  <c r="D55"/>
  <c r="F55"/>
  <c r="H55"/>
  <c r="I55"/>
  <c r="J55"/>
  <c r="K55"/>
  <c r="C56"/>
  <c r="D56"/>
  <c r="F56"/>
  <c r="H56"/>
  <c r="I56"/>
  <c r="J56"/>
  <c r="K56"/>
  <c r="C57"/>
  <c r="D57"/>
  <c r="F57"/>
  <c r="H57"/>
  <c r="I57"/>
  <c r="J57"/>
  <c r="K57"/>
  <c r="C58"/>
  <c r="D58"/>
  <c r="F58"/>
  <c r="H58"/>
  <c r="I58"/>
  <c r="J58"/>
  <c r="K58"/>
  <c r="C59"/>
  <c r="D59"/>
  <c r="F59"/>
  <c r="H59"/>
  <c r="I59"/>
  <c r="J59"/>
  <c r="K59"/>
  <c r="C60"/>
  <c r="D60"/>
  <c r="F60"/>
  <c r="H60"/>
  <c r="I60"/>
  <c r="J60"/>
  <c r="K60"/>
  <c r="C61"/>
  <c r="D61"/>
  <c r="F61"/>
  <c r="H61"/>
  <c r="I61"/>
  <c r="J61"/>
  <c r="K61"/>
  <c r="C62"/>
  <c r="D62"/>
  <c r="F62"/>
  <c r="H62"/>
  <c r="I62"/>
  <c r="J62"/>
  <c r="K62"/>
  <c r="C63"/>
  <c r="D63"/>
  <c r="F63"/>
  <c r="H63"/>
  <c r="I63"/>
  <c r="J63"/>
  <c r="K63"/>
  <c r="C64"/>
  <c r="D64"/>
  <c r="F64"/>
  <c r="H64"/>
  <c r="I64"/>
  <c r="J64"/>
  <c r="K64"/>
  <c r="C65"/>
  <c r="D65"/>
  <c r="F65"/>
  <c r="H65"/>
  <c r="I65"/>
  <c r="J65"/>
  <c r="K65"/>
  <c r="C66"/>
  <c r="D66"/>
  <c r="F66"/>
  <c r="H66"/>
  <c r="I66"/>
  <c r="J66"/>
  <c r="K66"/>
  <c r="D54"/>
  <c r="F54"/>
  <c r="H54"/>
  <c r="I54"/>
  <c r="J54"/>
  <c r="K54"/>
  <c r="C54"/>
  <c r="B55"/>
  <c r="B56"/>
  <c r="B57"/>
  <c r="B58"/>
  <c r="B59"/>
  <c r="B60"/>
  <c r="B61"/>
  <c r="B62"/>
  <c r="B63"/>
  <c r="B64"/>
  <c r="B65"/>
  <c r="B66"/>
  <c r="B54"/>
  <c r="A55"/>
  <c r="A56"/>
  <c r="A57"/>
  <c r="A58"/>
  <c r="A59"/>
  <c r="A60"/>
  <c r="A61"/>
  <c r="A62"/>
  <c r="A63"/>
  <c r="A64"/>
  <c r="A65"/>
  <c r="A66"/>
  <c r="A54"/>
  <c r="C45"/>
  <c r="D45"/>
  <c r="F45"/>
  <c r="H45"/>
  <c r="I45"/>
  <c r="J45"/>
  <c r="K45"/>
  <c r="C46"/>
  <c r="D46"/>
  <c r="F46"/>
  <c r="H46"/>
  <c r="I46"/>
  <c r="J46"/>
  <c r="K46"/>
  <c r="C47"/>
  <c r="D47"/>
  <c r="F47"/>
  <c r="H47"/>
  <c r="I47"/>
  <c r="J47"/>
  <c r="K47"/>
  <c r="C48"/>
  <c r="D48"/>
  <c r="F48"/>
  <c r="H48"/>
  <c r="I48"/>
  <c r="J48"/>
  <c r="K48"/>
  <c r="C49"/>
  <c r="D49"/>
  <c r="F49"/>
  <c r="H49"/>
  <c r="I49"/>
  <c r="J49"/>
  <c r="K49"/>
  <c r="C50"/>
  <c r="D50"/>
  <c r="F50"/>
  <c r="H50"/>
  <c r="I50"/>
  <c r="J50"/>
  <c r="K50"/>
  <c r="C51"/>
  <c r="D51"/>
  <c r="F51"/>
  <c r="H51"/>
  <c r="I51"/>
  <c r="J51"/>
  <c r="K51"/>
  <c r="C52"/>
  <c r="D52"/>
  <c r="F52"/>
  <c r="H52"/>
  <c r="I52"/>
  <c r="J52"/>
  <c r="K52"/>
  <c r="D44"/>
  <c r="F44"/>
  <c r="H44"/>
  <c r="I44"/>
  <c r="J44"/>
  <c r="K44"/>
  <c r="C44"/>
  <c r="B45"/>
  <c r="B46"/>
  <c r="B47"/>
  <c r="B48"/>
  <c r="B49"/>
  <c r="B50"/>
  <c r="B51"/>
  <c r="B52"/>
  <c r="B44"/>
  <c r="A45"/>
  <c r="A46"/>
  <c r="A47"/>
  <c r="A48"/>
  <c r="A49"/>
  <c r="A50"/>
  <c r="A51"/>
  <c r="A52"/>
  <c r="A44"/>
  <c r="C39"/>
  <c r="D39"/>
  <c r="F39"/>
  <c r="H39"/>
  <c r="I39"/>
  <c r="J39"/>
  <c r="K39"/>
  <c r="C40"/>
  <c r="D40"/>
  <c r="F40"/>
  <c r="H40"/>
  <c r="I40"/>
  <c r="J40"/>
  <c r="K40"/>
  <c r="C41"/>
  <c r="D41"/>
  <c r="F41"/>
  <c r="H41"/>
  <c r="I41"/>
  <c r="J41"/>
  <c r="K41"/>
  <c r="C42"/>
  <c r="D42"/>
  <c r="F42"/>
  <c r="H42"/>
  <c r="I42"/>
  <c r="J42"/>
  <c r="K42"/>
  <c r="C43"/>
  <c r="D43"/>
  <c r="F43"/>
  <c r="H43"/>
  <c r="I43"/>
  <c r="J43"/>
  <c r="K43"/>
  <c r="D38"/>
  <c r="F38"/>
  <c r="H38"/>
  <c r="I38"/>
  <c r="J38"/>
  <c r="K38"/>
  <c r="C38"/>
  <c r="B39"/>
  <c r="B40"/>
  <c r="B41"/>
  <c r="B42"/>
  <c r="B43"/>
  <c r="B38"/>
  <c r="A39"/>
  <c r="A40"/>
  <c r="A41"/>
  <c r="A42"/>
  <c r="A43"/>
  <c r="A38"/>
  <c r="C33"/>
  <c r="D33"/>
  <c r="F33"/>
  <c r="H33"/>
  <c r="I33"/>
  <c r="J33"/>
  <c r="K33"/>
  <c r="C34"/>
  <c r="D34"/>
  <c r="F34"/>
  <c r="H34"/>
  <c r="I34"/>
  <c r="J34"/>
  <c r="K34"/>
  <c r="C35"/>
  <c r="D35"/>
  <c r="F35"/>
  <c r="H35"/>
  <c r="I35"/>
  <c r="J35"/>
  <c r="K35"/>
  <c r="C36"/>
  <c r="D36"/>
  <c r="F36"/>
  <c r="H36"/>
  <c r="I36"/>
  <c r="J36"/>
  <c r="K36"/>
  <c r="C37"/>
  <c r="D37"/>
  <c r="F37"/>
  <c r="H37"/>
  <c r="I37"/>
  <c r="J37"/>
  <c r="K37"/>
  <c r="D32"/>
  <c r="F32"/>
  <c r="H32"/>
  <c r="I32"/>
  <c r="J32"/>
  <c r="K32"/>
  <c r="C32"/>
  <c r="B33"/>
  <c r="B34"/>
  <c r="B35"/>
  <c r="B36"/>
  <c r="B37"/>
  <c r="B32"/>
  <c r="A33"/>
  <c r="A34"/>
  <c r="A35"/>
  <c r="A36"/>
  <c r="A37"/>
  <c r="A32"/>
  <c r="C23"/>
  <c r="D23"/>
  <c r="F23"/>
  <c r="H23"/>
  <c r="I23"/>
  <c r="J23"/>
  <c r="K23"/>
  <c r="C24"/>
  <c r="D24"/>
  <c r="F24"/>
  <c r="H24"/>
  <c r="I24"/>
  <c r="J24"/>
  <c r="K24"/>
  <c r="C25"/>
  <c r="D25"/>
  <c r="F25"/>
  <c r="H25"/>
  <c r="I25"/>
  <c r="J25"/>
  <c r="K25"/>
  <c r="C26"/>
  <c r="D26"/>
  <c r="F26"/>
  <c r="H26"/>
  <c r="I26"/>
  <c r="J26"/>
  <c r="K26"/>
  <c r="C27"/>
  <c r="D27"/>
  <c r="F27"/>
  <c r="H27"/>
  <c r="I27"/>
  <c r="J27"/>
  <c r="K27"/>
  <c r="C28"/>
  <c r="D28"/>
  <c r="F28"/>
  <c r="H28"/>
  <c r="I28"/>
  <c r="J28"/>
  <c r="K28"/>
  <c r="C29"/>
  <c r="D29"/>
  <c r="F29"/>
  <c r="H29"/>
  <c r="I29"/>
  <c r="J29"/>
  <c r="K29"/>
  <c r="C30"/>
  <c r="D30"/>
  <c r="F30"/>
  <c r="H30"/>
  <c r="I30"/>
  <c r="J30"/>
  <c r="K30"/>
  <c r="D22"/>
  <c r="F22"/>
  <c r="H22"/>
  <c r="I22"/>
  <c r="J22"/>
  <c r="K22"/>
  <c r="C22"/>
  <c r="B23"/>
  <c r="B24"/>
  <c r="B25"/>
  <c r="B26"/>
  <c r="B27"/>
  <c r="B28"/>
  <c r="B29"/>
  <c r="B30"/>
  <c r="B22"/>
  <c r="A23"/>
  <c r="A24"/>
  <c r="A25"/>
  <c r="A26"/>
  <c r="A27"/>
  <c r="A28"/>
  <c r="A29"/>
  <c r="A30"/>
  <c r="A22"/>
  <c r="C13"/>
  <c r="D13"/>
  <c r="F13"/>
  <c r="H13"/>
  <c r="I13"/>
  <c r="J13"/>
  <c r="K13"/>
  <c r="C14"/>
  <c r="D14"/>
  <c r="F14"/>
  <c r="H14"/>
  <c r="I14"/>
  <c r="J14"/>
  <c r="K14"/>
  <c r="C15"/>
  <c r="D15"/>
  <c r="F15"/>
  <c r="H15"/>
  <c r="I15"/>
  <c r="J15"/>
  <c r="K15"/>
  <c r="C16"/>
  <c r="D16"/>
  <c r="F16"/>
  <c r="H16"/>
  <c r="I16"/>
  <c r="J16"/>
  <c r="K16"/>
  <c r="C17"/>
  <c r="D17"/>
  <c r="F17"/>
  <c r="H17"/>
  <c r="I17"/>
  <c r="J17"/>
  <c r="K17"/>
  <c r="C18"/>
  <c r="D18"/>
  <c r="F18"/>
  <c r="H18"/>
  <c r="I18"/>
  <c r="J18"/>
  <c r="K18"/>
  <c r="C19"/>
  <c r="D19"/>
  <c r="F19"/>
  <c r="H19"/>
  <c r="I19"/>
  <c r="J19"/>
  <c r="K19"/>
  <c r="C20"/>
  <c r="D20"/>
  <c r="F20"/>
  <c r="H20"/>
  <c r="I20"/>
  <c r="J20"/>
  <c r="K20"/>
  <c r="C21"/>
  <c r="D21"/>
  <c r="F21"/>
  <c r="H21"/>
  <c r="I21"/>
  <c r="J21"/>
  <c r="K21"/>
  <c r="D12"/>
  <c r="F12"/>
  <c r="H12"/>
  <c r="I12"/>
  <c r="J12"/>
  <c r="K12"/>
  <c r="C12"/>
  <c r="B13"/>
  <c r="B14"/>
  <c r="B15"/>
  <c r="B16"/>
  <c r="B17"/>
  <c r="B18"/>
  <c r="B19"/>
  <c r="B20"/>
  <c r="B21"/>
  <c r="B12"/>
  <c r="A13"/>
  <c r="A14"/>
  <c r="A15"/>
  <c r="A16"/>
  <c r="A17"/>
  <c r="A18"/>
  <c r="A19"/>
  <c r="A20"/>
  <c r="A21"/>
  <c r="A12"/>
  <c r="C3"/>
  <c r="D3"/>
  <c r="F3"/>
  <c r="H3"/>
  <c r="I3"/>
  <c r="J3"/>
  <c r="K3"/>
  <c r="C4"/>
  <c r="D4"/>
  <c r="F4"/>
  <c r="H4"/>
  <c r="I4"/>
  <c r="J4"/>
  <c r="K4"/>
  <c r="C5"/>
  <c r="D5"/>
  <c r="F5"/>
  <c r="H5"/>
  <c r="I5"/>
  <c r="J5"/>
  <c r="K5"/>
  <c r="C6"/>
  <c r="D6"/>
  <c r="F6"/>
  <c r="H6"/>
  <c r="I6"/>
  <c r="J6"/>
  <c r="K6"/>
  <c r="C7"/>
  <c r="D7"/>
  <c r="F7"/>
  <c r="H7"/>
  <c r="I7"/>
  <c r="J7"/>
  <c r="K7"/>
  <c r="C8"/>
  <c r="D8"/>
  <c r="F8"/>
  <c r="H8"/>
  <c r="I8"/>
  <c r="J8"/>
  <c r="K8"/>
  <c r="C9"/>
  <c r="D9"/>
  <c r="F9"/>
  <c r="H9"/>
  <c r="I9"/>
  <c r="J9"/>
  <c r="K9"/>
  <c r="C10"/>
  <c r="D10"/>
  <c r="F10"/>
  <c r="H10"/>
  <c r="I10"/>
  <c r="J10"/>
  <c r="K10"/>
  <c r="D2"/>
  <c r="F2"/>
  <c r="H2"/>
  <c r="I2"/>
  <c r="J2"/>
  <c r="K2"/>
  <c r="C2"/>
  <c r="B3"/>
  <c r="B4"/>
  <c r="B5"/>
  <c r="B6"/>
  <c r="B7"/>
  <c r="B8"/>
  <c r="B9"/>
  <c r="B10"/>
  <c r="B2"/>
  <c r="A3"/>
  <c r="A4"/>
  <c r="A5"/>
  <c r="A6"/>
  <c r="A7"/>
  <c r="A8"/>
  <c r="A9"/>
  <c r="A10"/>
  <c r="A2"/>
  <c r="B5" i="42"/>
  <c r="B5" i="41"/>
  <c r="B5" i="40"/>
  <c r="B5" i="39"/>
  <c r="B5" i="38"/>
  <c r="B5" i="37"/>
  <c r="D13" i="33"/>
  <c r="B13"/>
  <c r="D12"/>
  <c r="B12"/>
  <c r="D9"/>
  <c r="B9"/>
  <c r="D8"/>
  <c r="B8"/>
  <c r="D11"/>
  <c r="B11"/>
  <c r="D10"/>
  <c r="B10"/>
  <c r="B5"/>
</calcChain>
</file>

<file path=xl/sharedStrings.xml><?xml version="1.0" encoding="utf-8"?>
<sst xmlns="http://schemas.openxmlformats.org/spreadsheetml/2006/main" count="474" uniqueCount="123">
  <si>
    <t>Bracket</t>
  </si>
  <si>
    <t>last modified</t>
  </si>
  <si>
    <t>Game #</t>
  </si>
  <si>
    <t>Home</t>
  </si>
  <si>
    <t>Away</t>
  </si>
  <si>
    <t>Time 
Start</t>
  </si>
  <si>
    <t>Time 
End</t>
  </si>
  <si>
    <t>Duration</t>
  </si>
  <si>
    <t>Field</t>
  </si>
  <si>
    <t xml:space="preserve"> </t>
  </si>
  <si>
    <t>Group B</t>
  </si>
  <si>
    <t>Group A</t>
  </si>
  <si>
    <t>Winner B</t>
  </si>
  <si>
    <t>Winner A</t>
  </si>
  <si>
    <t>Time
End</t>
  </si>
  <si>
    <t xml:space="preserve">                                TONY GLAVIN SOCCER COMPLEX</t>
  </si>
  <si>
    <t>Time</t>
  </si>
  <si>
    <t>Field 1</t>
  </si>
  <si>
    <t>Field 2</t>
  </si>
  <si>
    <t>Field 5</t>
  </si>
  <si>
    <t>Field 3</t>
  </si>
  <si>
    <t>Field 4</t>
  </si>
  <si>
    <t>Time slots available if needed</t>
  </si>
  <si>
    <t>GF</t>
  </si>
  <si>
    <t>GA</t>
  </si>
  <si>
    <t>Class</t>
  </si>
  <si>
    <t>Gender</t>
  </si>
  <si>
    <t xml:space="preserve">                                SATURDAY</t>
  </si>
  <si>
    <t>Games Played</t>
  </si>
  <si>
    <t>Score</t>
  </si>
  <si>
    <t>Points</t>
  </si>
  <si>
    <t>Win</t>
  </si>
  <si>
    <t>Loss</t>
  </si>
  <si>
    <t>Tie</t>
  </si>
  <si>
    <t>Final</t>
  </si>
  <si>
    <t>1st Place</t>
  </si>
  <si>
    <t>V</t>
  </si>
  <si>
    <t>G</t>
  </si>
  <si>
    <t>Belgium</t>
  </si>
  <si>
    <t>Netherlands</t>
  </si>
  <si>
    <t>Serbia</t>
  </si>
  <si>
    <t>Paraguay</t>
  </si>
  <si>
    <t>Puerto Rico</t>
  </si>
  <si>
    <t>Portugal</t>
  </si>
  <si>
    <t>Uruguay</t>
  </si>
  <si>
    <t>Israel</t>
  </si>
  <si>
    <t>Liechtenstein</t>
  </si>
  <si>
    <t>France</t>
  </si>
  <si>
    <t>Germany</t>
  </si>
  <si>
    <t>Cameroon</t>
  </si>
  <si>
    <t>India</t>
  </si>
  <si>
    <t>Northern Ireland</t>
  </si>
  <si>
    <t>Dijibouti</t>
  </si>
  <si>
    <t>Fiji</t>
  </si>
  <si>
    <t>Canada</t>
  </si>
  <si>
    <t>Austria</t>
  </si>
  <si>
    <t>Switzerland</t>
  </si>
  <si>
    <t>Sweden</t>
  </si>
  <si>
    <t>Republi Of Ireland</t>
  </si>
  <si>
    <t>Norway</t>
  </si>
  <si>
    <t>Columbia</t>
  </si>
  <si>
    <t>Panama</t>
  </si>
  <si>
    <t>Brazil</t>
  </si>
  <si>
    <t>Bahamas</t>
  </si>
  <si>
    <t>Iceland</t>
  </si>
  <si>
    <t>South Africa</t>
  </si>
  <si>
    <t>Costa Rica</t>
  </si>
  <si>
    <t>Scotland</t>
  </si>
  <si>
    <t>USA</t>
  </si>
  <si>
    <t>Spain</t>
  </si>
  <si>
    <t>Mongolia</t>
  </si>
  <si>
    <t>Mexico</t>
  </si>
  <si>
    <t>Australia</t>
  </si>
  <si>
    <t>Englnd</t>
  </si>
  <si>
    <t>Egypt</t>
  </si>
  <si>
    <t>Greece</t>
  </si>
  <si>
    <t>Jamaica</t>
  </si>
  <si>
    <t>Italy</t>
  </si>
  <si>
    <t>Venezuela</t>
  </si>
  <si>
    <t>Ghana</t>
  </si>
  <si>
    <t>8&amp;9B</t>
  </si>
  <si>
    <t>TG1</t>
  </si>
  <si>
    <t>TG2</t>
  </si>
  <si>
    <t>TG3</t>
  </si>
  <si>
    <t>TG4</t>
  </si>
  <si>
    <t>9G</t>
  </si>
  <si>
    <t>10G</t>
  </si>
  <si>
    <t>10&amp;11B</t>
  </si>
  <si>
    <t>12G</t>
  </si>
  <si>
    <t>14&amp;15B</t>
  </si>
  <si>
    <t>14&amp;15G</t>
  </si>
  <si>
    <t>US Virgin Islands</t>
  </si>
  <si>
    <t>12&amp;13B</t>
  </si>
  <si>
    <t>B</t>
  </si>
  <si>
    <t>U8/9</t>
  </si>
  <si>
    <t>U10/11</t>
  </si>
  <si>
    <t>U12/13</t>
  </si>
  <si>
    <t>U14/15</t>
  </si>
  <si>
    <t>U12</t>
  </si>
  <si>
    <t>U10</t>
  </si>
  <si>
    <t>U9</t>
  </si>
  <si>
    <t>12G Final</t>
  </si>
  <si>
    <t>8/9B Final</t>
  </si>
  <si>
    <t>12/13B Final</t>
  </si>
  <si>
    <t>10G Final</t>
  </si>
  <si>
    <t>TG5</t>
  </si>
  <si>
    <t>FIELD 6</t>
  </si>
  <si>
    <t>Field 8</t>
  </si>
  <si>
    <t>141'x90'</t>
  </si>
  <si>
    <t>7V7</t>
  </si>
  <si>
    <t>4v4</t>
  </si>
  <si>
    <t>Stadium Field</t>
  </si>
  <si>
    <t xml:space="preserve"> FIELD 5</t>
  </si>
  <si>
    <t>Field 7</t>
  </si>
  <si>
    <t>120 yds X 78 yds</t>
  </si>
  <si>
    <t>11V11</t>
  </si>
  <si>
    <t>INDOOR BUILDING</t>
  </si>
  <si>
    <t>FIELD 1&amp;2</t>
  </si>
  <si>
    <t>Tournament Headquarters</t>
  </si>
  <si>
    <t xml:space="preserve"> FIELD 4</t>
  </si>
  <si>
    <t xml:space="preserve">       PAVILION</t>
  </si>
  <si>
    <t>Concessions</t>
  </si>
  <si>
    <t xml:space="preserve"> FIELD 3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</si>
</sst>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2" borderId="0" xfId="1" applyFill="1" applyAlignment="1">
      <alignment horizontal="center" vertical="center"/>
    </xf>
    <xf numFmtId="22" fontId="1" fillId="0" borderId="0" xfId="1" applyNumberFormat="1" applyAlignment="1">
      <alignment horizontal="right" vertical="center"/>
    </xf>
    <xf numFmtId="22" fontId="1" fillId="0" borderId="0" xfId="1" applyNumberFormat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vertical="center"/>
    </xf>
    <xf numFmtId="18" fontId="1" fillId="0" borderId="4" xfId="1" applyNumberFormat="1" applyBorder="1" applyAlignment="1">
      <alignment horizontal="center" vertical="center"/>
    </xf>
    <xf numFmtId="20" fontId="1" fillId="0" borderId="4" xfId="1" applyNumberForma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1" fillId="4" borderId="5" xfId="1" applyFill="1" applyBorder="1" applyAlignment="1">
      <alignment vertical="center"/>
    </xf>
    <xf numFmtId="0" fontId="1" fillId="0" borderId="0" xfId="1" applyBorder="1" applyAlignment="1">
      <alignment vertical="center"/>
    </xf>
    <xf numFmtId="0" fontId="1" fillId="2" borderId="6" xfId="1" applyFill="1" applyBorder="1" applyAlignment="1">
      <alignment vertical="center"/>
    </xf>
    <xf numFmtId="0" fontId="1" fillId="2" borderId="7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18" fontId="1" fillId="0" borderId="0" xfId="1" applyNumberFormat="1" applyBorder="1" applyAlignment="1">
      <alignment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18" fontId="1" fillId="0" borderId="0" xfId="1" applyNumberFormat="1" applyBorder="1" applyAlignment="1">
      <alignment horizontal="center" vertical="center"/>
    </xf>
    <xf numFmtId="0" fontId="1" fillId="2" borderId="6" xfId="1" applyFill="1" applyBorder="1" applyAlignment="1">
      <alignment vertical="center" wrapText="1"/>
    </xf>
    <xf numFmtId="0" fontId="1" fillId="0" borderId="0" xfId="2"/>
    <xf numFmtId="18" fontId="5" fillId="0" borderId="9" xfId="2" applyNumberFormat="1" applyFont="1" applyFill="1" applyBorder="1" applyAlignment="1">
      <alignment horizontal="center"/>
    </xf>
    <xf numFmtId="0" fontId="1" fillId="2" borderId="4" xfId="2" applyFont="1" applyFill="1" applyBorder="1" applyAlignment="1">
      <alignment horizontal="center"/>
    </xf>
    <xf numFmtId="0" fontId="1" fillId="2" borderId="4" xfId="2" applyFont="1" applyFill="1" applyBorder="1" applyAlignment="1" applyProtection="1">
      <alignment horizontal="center"/>
      <protection locked="0"/>
    </xf>
    <xf numFmtId="0" fontId="1" fillId="6" borderId="4" xfId="2" applyFont="1" applyFill="1" applyBorder="1" applyAlignment="1">
      <alignment horizontal="center"/>
    </xf>
    <xf numFmtId="0" fontId="1" fillId="5" borderId="4" xfId="2" applyFill="1" applyBorder="1" applyAlignment="1">
      <alignment horizontal="center"/>
    </xf>
    <xf numFmtId="18" fontId="2" fillId="0" borderId="13" xfId="2" applyNumberFormat="1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1" fillId="6" borderId="4" xfId="2" applyFill="1" applyBorder="1" applyAlignment="1">
      <alignment horizontal="center"/>
    </xf>
    <xf numFmtId="0" fontId="2" fillId="0" borderId="0" xfId="2" applyFont="1" applyFill="1"/>
    <xf numFmtId="0" fontId="1" fillId="9" borderId="6" xfId="2" applyFill="1" applyBorder="1" applyAlignment="1">
      <alignment horizontal="center"/>
    </xf>
    <xf numFmtId="0" fontId="1" fillId="0" borderId="19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18" fontId="1" fillId="0" borderId="20" xfId="1" applyNumberForma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18" fontId="1" fillId="0" borderId="21" xfId="1" applyNumberForma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4" borderId="14" xfId="1" applyFill="1" applyBorder="1" applyAlignment="1">
      <alignment vertical="center"/>
    </xf>
    <xf numFmtId="0" fontId="1" fillId="2" borderId="13" xfId="1" applyFill="1" applyBorder="1" applyAlignment="1">
      <alignment vertical="center"/>
    </xf>
    <xf numFmtId="164" fontId="1" fillId="0" borderId="4" xfId="1" applyNumberFormat="1" applyBorder="1" applyAlignment="1">
      <alignment horizontal="center" vertical="center"/>
    </xf>
    <xf numFmtId="0" fontId="1" fillId="2" borderId="23" xfId="1" applyFill="1" applyBorder="1" applyAlignment="1">
      <alignment vertical="center"/>
    </xf>
    <xf numFmtId="0" fontId="1" fillId="4" borderId="24" xfId="1" applyFill="1" applyBorder="1" applyAlignment="1">
      <alignment vertical="center"/>
    </xf>
    <xf numFmtId="0" fontId="1" fillId="2" borderId="25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7" borderId="0" xfId="1" applyFont="1" applyFill="1" applyAlignment="1">
      <alignment vertical="center"/>
    </xf>
    <xf numFmtId="0" fontId="1" fillId="2" borderId="27" xfId="1" applyFill="1" applyBorder="1" applyAlignment="1">
      <alignment vertical="center"/>
    </xf>
    <xf numFmtId="0" fontId="1" fillId="2" borderId="26" xfId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8" fontId="2" fillId="0" borderId="8" xfId="2" applyNumberFormat="1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5" fillId="0" borderId="28" xfId="2" applyFont="1" applyBorder="1"/>
    <xf numFmtId="0" fontId="5" fillId="0" borderId="17" xfId="2" applyFont="1" applyBorder="1"/>
    <xf numFmtId="0" fontId="5" fillId="0" borderId="28" xfId="2" applyFon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/>
    <xf numFmtId="0" fontId="5" fillId="8" borderId="4" xfId="0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 wrapText="1"/>
    </xf>
    <xf numFmtId="20" fontId="5" fillId="3" borderId="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164" fontId="0" fillId="0" borderId="4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1" fillId="0" borderId="16" xfId="1" applyBorder="1" applyAlignment="1">
      <alignment vertical="center"/>
    </xf>
    <xf numFmtId="0" fontId="1" fillId="0" borderId="12" xfId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5" fillId="10" borderId="4" xfId="1" applyFont="1" applyFill="1" applyBorder="1" applyAlignment="1">
      <alignment vertical="center"/>
    </xf>
    <xf numFmtId="18" fontId="5" fillId="0" borderId="18" xfId="2" applyNumberFormat="1" applyFont="1" applyFill="1" applyBorder="1" applyAlignment="1">
      <alignment horizontal="left"/>
    </xf>
    <xf numFmtId="0" fontId="3" fillId="0" borderId="17" xfId="2" applyFont="1" applyBorder="1" applyAlignment="1">
      <alignment horizontal="left"/>
    </xf>
    <xf numFmtId="0" fontId="1" fillId="0" borderId="17" xfId="2" applyBorder="1" applyAlignment="1">
      <alignment horizontal="centerContinuous"/>
    </xf>
    <xf numFmtId="0" fontId="1" fillId="0" borderId="17" xfId="2" applyBorder="1"/>
    <xf numFmtId="0" fontId="5" fillId="0" borderId="9" xfId="2" applyFont="1" applyFill="1" applyBorder="1"/>
    <xf numFmtId="0" fontId="5" fillId="0" borderId="10" xfId="2" applyFont="1" applyBorder="1"/>
    <xf numFmtId="0" fontId="5" fillId="0" borderId="11" xfId="2" applyFont="1" applyBorder="1"/>
    <xf numFmtId="0" fontId="5" fillId="0" borderId="10" xfId="2" applyFont="1" applyFill="1" applyBorder="1" applyAlignment="1">
      <alignment horizontal="center"/>
    </xf>
    <xf numFmtId="0" fontId="5" fillId="0" borderId="10" xfId="2" applyFont="1" applyFill="1" applyBorder="1"/>
    <xf numFmtId="18" fontId="2" fillId="0" borderId="29" xfId="2" applyNumberFormat="1" applyFont="1" applyFill="1" applyBorder="1" applyAlignment="1">
      <alignment horizontal="center"/>
    </xf>
    <xf numFmtId="0" fontId="1" fillId="0" borderId="4" xfId="1" applyFill="1" applyBorder="1" applyAlignment="1">
      <alignment horizontal="center" vertical="center"/>
    </xf>
    <xf numFmtId="18" fontId="1" fillId="0" borderId="0" xfId="1" applyNumberFormat="1" applyAlignment="1">
      <alignment vertical="center"/>
    </xf>
    <xf numFmtId="18" fontId="1" fillId="0" borderId="4" xfId="1" applyNumberFormat="1" applyFill="1" applyBorder="1" applyAlignment="1">
      <alignment horizontal="center" vertical="center"/>
    </xf>
    <xf numFmtId="0" fontId="1" fillId="0" borderId="4" xfId="1" applyFill="1" applyBorder="1" applyAlignment="1">
      <alignment vertical="center" wrapText="1"/>
    </xf>
    <xf numFmtId="0" fontId="1" fillId="0" borderId="0" xfId="2" applyFill="1"/>
    <xf numFmtId="0" fontId="1" fillId="9" borderId="4" xfId="2" applyFont="1" applyFill="1" applyBorder="1" applyAlignment="1" applyProtection="1">
      <alignment horizontal="center"/>
      <protection locked="0"/>
    </xf>
    <xf numFmtId="0" fontId="1" fillId="9" borderId="4" xfId="2" applyFont="1" applyFill="1" applyBorder="1" applyAlignment="1">
      <alignment horizontal="center"/>
    </xf>
    <xf numFmtId="0" fontId="1" fillId="0" borderId="0" xfId="2" applyAlignment="1">
      <alignment horizontal="left"/>
    </xf>
    <xf numFmtId="0" fontId="1" fillId="0" borderId="18" xfId="1" applyBorder="1"/>
    <xf numFmtId="0" fontId="1" fillId="0" borderId="17" xfId="1" applyBorder="1"/>
    <xf numFmtId="0" fontId="1" fillId="0" borderId="30" xfId="1" applyBorder="1"/>
    <xf numFmtId="0" fontId="1" fillId="0" borderId="0" xfId="1"/>
    <xf numFmtId="0" fontId="1" fillId="0" borderId="8" xfId="1" applyBorder="1"/>
    <xf numFmtId="0" fontId="1" fillId="0" borderId="0" xfId="1" applyBorder="1"/>
    <xf numFmtId="0" fontId="1" fillId="0" borderId="31" xfId="1" applyBorder="1"/>
    <xf numFmtId="0" fontId="1" fillId="0" borderId="32" xfId="1" applyBorder="1"/>
    <xf numFmtId="0" fontId="1" fillId="0" borderId="33" xfId="1" applyBorder="1"/>
    <xf numFmtId="0" fontId="1" fillId="0" borderId="8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4" xfId="1" applyBorder="1"/>
    <xf numFmtId="0" fontId="2" fillId="0" borderId="17" xfId="1" applyFont="1" applyBorder="1"/>
    <xf numFmtId="0" fontId="1" fillId="0" borderId="0" xfId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1" fillId="11" borderId="28" xfId="1" applyFill="1" applyBorder="1"/>
    <xf numFmtId="0" fontId="1" fillId="6" borderId="8" xfId="1" applyFill="1" applyBorder="1"/>
    <xf numFmtId="0" fontId="1" fillId="12" borderId="0" xfId="1" applyFill="1" applyBorder="1" applyAlignment="1">
      <alignment horizontal="center"/>
    </xf>
    <xf numFmtId="0" fontId="2" fillId="0" borderId="0" xfId="1" applyFont="1" applyBorder="1"/>
    <xf numFmtId="0" fontId="1" fillId="12" borderId="28" xfId="1" applyFill="1" applyBorder="1" applyAlignment="1">
      <alignment horizontal="center"/>
    </xf>
    <xf numFmtId="0" fontId="1" fillId="11" borderId="27" xfId="1" applyFill="1" applyBorder="1"/>
    <xf numFmtId="0" fontId="1" fillId="0" borderId="35" xfId="1" applyBorder="1"/>
    <xf numFmtId="18" fontId="1" fillId="0" borderId="0" xfId="1" applyNumberFormat="1" applyFill="1" applyBorder="1"/>
    <xf numFmtId="0" fontId="1" fillId="0" borderId="32" xfId="1" applyBorder="1" applyAlignment="1">
      <alignment horizontal="center"/>
    </xf>
    <xf numFmtId="0" fontId="1" fillId="0" borderId="34" xfId="1" applyBorder="1" applyAlignment="1">
      <alignment horizontal="center"/>
    </xf>
    <xf numFmtId="0" fontId="5" fillId="11" borderId="27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11" borderId="35" xfId="1" applyFill="1" applyBorder="1"/>
    <xf numFmtId="0" fontId="2" fillId="0" borderId="0" xfId="1" applyFont="1" applyBorder="1" applyAlignment="1">
      <alignment horizontal="right"/>
    </xf>
    <xf numFmtId="0" fontId="1" fillId="0" borderId="0" xfId="1" applyFill="1" applyBorder="1"/>
    <xf numFmtId="0" fontId="1" fillId="0" borderId="8" xfId="1" applyBorder="1" applyAlignment="1">
      <alignment horizontal="right"/>
    </xf>
    <xf numFmtId="0" fontId="2" fillId="0" borderId="34" xfId="1" applyFont="1" applyBorder="1"/>
    <xf numFmtId="0" fontId="2" fillId="11" borderId="27" xfId="1" applyFont="1" applyFill="1" applyBorder="1" applyAlignment="1">
      <alignment horizontal="center"/>
    </xf>
    <xf numFmtId="0" fontId="2" fillId="12" borderId="0" xfId="1" applyFont="1" applyFill="1" applyBorder="1" applyAlignment="1">
      <alignment horizontal="center"/>
    </xf>
    <xf numFmtId="0" fontId="1" fillId="0" borderId="0" xfId="1" applyFont="1" applyFill="1" applyBorder="1"/>
    <xf numFmtId="0" fontId="2" fillId="0" borderId="0" xfId="1" applyFont="1"/>
    <xf numFmtId="0" fontId="1" fillId="0" borderId="0" xfId="1" applyFill="1" applyBorder="1" applyAlignment="1">
      <alignment horizontal="center"/>
    </xf>
    <xf numFmtId="0" fontId="1" fillId="0" borderId="30" xfId="1" applyNumberFormat="1" applyBorder="1"/>
    <xf numFmtId="0" fontId="2" fillId="0" borderId="8" xfId="1" applyFont="1" applyBorder="1"/>
    <xf numFmtId="0" fontId="2" fillId="0" borderId="33" xfId="1" applyFont="1" applyBorder="1"/>
    <xf numFmtId="0" fontId="5" fillId="0" borderId="0" xfId="1" applyFont="1" applyFill="1"/>
    <xf numFmtId="0" fontId="1" fillId="0" borderId="0" xfId="1" applyFill="1"/>
    <xf numFmtId="0" fontId="1" fillId="0" borderId="31" xfId="1" applyFill="1" applyBorder="1"/>
  </cellXfs>
  <cellStyles count="3">
    <cellStyle name="Normal" xfId="0" builtinId="0"/>
    <cellStyle name="Normal 2" xfId="1"/>
    <cellStyle name="Normal_Field Assignment 2007" xfId="2"/>
  </cellStyles>
  <dxfs count="0"/>
  <tableStyles count="0" defaultTableStyle="TableStyleMedium9" defaultPivotStyle="PivotStyleLight16"/>
  <colors>
    <mruColors>
      <color rgb="FFFF33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OneDrive/FIELD%20DIMENTIONS%20TG%20COMPLEX/TG%20CLUB%202014-15/PRACTICE%20SCHEDULE/Coach%20Manager%20Contact%20Info%2011-12%20Updated%20July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aches List Updated Oct 2011"/>
      <sheetName val="Coaches List 2011-12"/>
      <sheetName val="Coach Sizes 2011-12"/>
      <sheetName val="Coach Sizes"/>
      <sheetName val="Team U__ B or G"/>
      <sheetName val="Managers List"/>
      <sheetName val="Coach Sizes Christma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72"/>
  <sheetViews>
    <sheetView workbookViewId="0">
      <selection activeCell="O16" sqref="O16"/>
    </sheetView>
  </sheetViews>
  <sheetFormatPr defaultRowHeight="15"/>
  <cols>
    <col min="1" max="3" width="9.140625" style="70"/>
    <col min="4" max="4" width="18" style="73" bestFit="1" customWidth="1"/>
    <col min="5" max="5" width="9.140625" style="70"/>
    <col min="6" max="6" width="18" style="73" bestFit="1" customWidth="1"/>
    <col min="7" max="7" width="9.140625" style="70"/>
    <col min="8" max="9" width="9.140625" style="71"/>
    <col min="10" max="10" width="10.7109375" style="72" bestFit="1" customWidth="1"/>
    <col min="11" max="11" width="9.140625" style="70"/>
  </cols>
  <sheetData>
    <row r="1" spans="1:11" ht="31.5">
      <c r="A1" s="74" t="s">
        <v>25</v>
      </c>
      <c r="B1" s="74" t="s">
        <v>26</v>
      </c>
      <c r="C1" s="75" t="s">
        <v>2</v>
      </c>
      <c r="D1" s="75" t="s">
        <v>3</v>
      </c>
      <c r="E1" s="75" t="s">
        <v>29</v>
      </c>
      <c r="F1" s="75" t="s">
        <v>4</v>
      </c>
      <c r="G1" s="75" t="s">
        <v>29</v>
      </c>
      <c r="H1" s="76" t="s">
        <v>5</v>
      </c>
      <c r="I1" s="76" t="s">
        <v>6</v>
      </c>
      <c r="J1" s="77" t="s">
        <v>7</v>
      </c>
      <c r="K1" s="75" t="s">
        <v>8</v>
      </c>
    </row>
    <row r="2" spans="1:11">
      <c r="A2" s="78" t="str">
        <f>'8&amp;9B'!$A$2</f>
        <v>U8/9</v>
      </c>
      <c r="B2" s="78" t="str">
        <f>'8&amp;9B'!$A$3</f>
        <v>B</v>
      </c>
      <c r="C2" s="78">
        <f>'8&amp;9B'!A8</f>
        <v>1</v>
      </c>
      <c r="D2" s="79" t="str">
        <f>'8&amp;9B'!B8</f>
        <v>Ghana</v>
      </c>
      <c r="E2" s="78"/>
      <c r="F2" s="79" t="str">
        <f>'8&amp;9B'!D8</f>
        <v>Greece</v>
      </c>
      <c r="G2" s="78"/>
      <c r="H2" s="80">
        <f>'8&amp;9B'!F8</f>
        <v>0.39583333333333331</v>
      </c>
      <c r="I2" s="80">
        <f>'8&amp;9B'!G8</f>
        <v>0.41666666666666663</v>
      </c>
      <c r="J2" s="81">
        <f>'8&amp;9B'!H8</f>
        <v>2.0833333333333332E-2</v>
      </c>
      <c r="K2" s="78" t="str">
        <f>'8&amp;9B'!I8</f>
        <v>TG2</v>
      </c>
    </row>
    <row r="3" spans="1:11">
      <c r="A3" s="78" t="str">
        <f>'8&amp;9B'!$A$2</f>
        <v>U8/9</v>
      </c>
      <c r="B3" s="78" t="str">
        <f>'8&amp;9B'!$A$3</f>
        <v>B</v>
      </c>
      <c r="C3" s="78">
        <f>'8&amp;9B'!A9</f>
        <v>2</v>
      </c>
      <c r="D3" s="79" t="str">
        <f>'8&amp;9B'!B9</f>
        <v>Jamaica</v>
      </c>
      <c r="E3" s="78"/>
      <c r="F3" s="79" t="str">
        <f>'8&amp;9B'!D9</f>
        <v>Italy</v>
      </c>
      <c r="G3" s="78"/>
      <c r="H3" s="80">
        <f>'8&amp;9B'!F9</f>
        <v>0.39583333333333331</v>
      </c>
      <c r="I3" s="80">
        <f>'8&amp;9B'!G9</f>
        <v>0.41666666666666663</v>
      </c>
      <c r="J3" s="81">
        <f>'8&amp;9B'!H9</f>
        <v>2.0833333333333332E-2</v>
      </c>
      <c r="K3" s="78" t="str">
        <f>'8&amp;9B'!I9</f>
        <v>TG3</v>
      </c>
    </row>
    <row r="4" spans="1:11">
      <c r="A4" s="78" t="str">
        <f>'8&amp;9B'!$A$2</f>
        <v>U8/9</v>
      </c>
      <c r="B4" s="78" t="str">
        <f>'8&amp;9B'!$A$3</f>
        <v>B</v>
      </c>
      <c r="C4" s="78">
        <f>'8&amp;9B'!A10</f>
        <v>3</v>
      </c>
      <c r="D4" s="79" t="str">
        <f>'8&amp;9B'!B10</f>
        <v>Venezuela</v>
      </c>
      <c r="E4" s="78"/>
      <c r="F4" s="79" t="str">
        <f>'8&amp;9B'!D10</f>
        <v>Egypt</v>
      </c>
      <c r="G4" s="78"/>
      <c r="H4" s="80">
        <f>'8&amp;9B'!F10</f>
        <v>0.39583333333333331</v>
      </c>
      <c r="I4" s="80">
        <f>'8&amp;9B'!G10</f>
        <v>0.41666666666666663</v>
      </c>
      <c r="J4" s="81">
        <f>'8&amp;9B'!H10</f>
        <v>2.0833333333333332E-2</v>
      </c>
      <c r="K4" s="78" t="str">
        <f>'8&amp;9B'!I10</f>
        <v>TG1</v>
      </c>
    </row>
    <row r="5" spans="1:11">
      <c r="A5" s="78" t="str">
        <f>'8&amp;9B'!$A$2</f>
        <v>U8/9</v>
      </c>
      <c r="B5" s="78" t="str">
        <f>'8&amp;9B'!$A$3</f>
        <v>B</v>
      </c>
      <c r="C5" s="78">
        <f>'8&amp;9B'!A11</f>
        <v>4</v>
      </c>
      <c r="D5" s="79" t="str">
        <f>'8&amp;9B'!B11</f>
        <v>Egypt</v>
      </c>
      <c r="E5" s="78"/>
      <c r="F5" s="79" t="str">
        <f>'8&amp;9B'!D11</f>
        <v>Jamaica</v>
      </c>
      <c r="G5" s="78"/>
      <c r="H5" s="80">
        <f>'8&amp;9B'!F11</f>
        <v>0.4375</v>
      </c>
      <c r="I5" s="80">
        <f>'8&amp;9B'!G11</f>
        <v>0.45833333333333331</v>
      </c>
      <c r="J5" s="81">
        <f>'8&amp;9B'!H11</f>
        <v>2.0833333333333332E-2</v>
      </c>
      <c r="K5" s="78" t="str">
        <f>'8&amp;9B'!I11</f>
        <v>TG1</v>
      </c>
    </row>
    <row r="6" spans="1:11">
      <c r="A6" s="78" t="str">
        <f>'8&amp;9B'!$A$2</f>
        <v>U8/9</v>
      </c>
      <c r="B6" s="78" t="str">
        <f>'8&amp;9B'!$A$3</f>
        <v>B</v>
      </c>
      <c r="C6" s="78">
        <f>'8&amp;9B'!A12</f>
        <v>5</v>
      </c>
      <c r="D6" s="79" t="str">
        <f>'8&amp;9B'!B12</f>
        <v>Greece</v>
      </c>
      <c r="E6" s="78"/>
      <c r="F6" s="79" t="str">
        <f>'8&amp;9B'!D12</f>
        <v>Italy</v>
      </c>
      <c r="G6" s="78"/>
      <c r="H6" s="80">
        <f>'8&amp;9B'!F12</f>
        <v>0.4375</v>
      </c>
      <c r="I6" s="80">
        <f>'8&amp;9B'!G12</f>
        <v>0.45833333333333331</v>
      </c>
      <c r="J6" s="81">
        <f>'8&amp;9B'!H12</f>
        <v>2.0833333333333332E-2</v>
      </c>
      <c r="K6" s="78" t="str">
        <f>'8&amp;9B'!I12</f>
        <v>TG5</v>
      </c>
    </row>
    <row r="7" spans="1:11">
      <c r="A7" s="78" t="str">
        <f>'8&amp;9B'!$A$2</f>
        <v>U8/9</v>
      </c>
      <c r="B7" s="78" t="str">
        <f>'8&amp;9B'!$A$3</f>
        <v>B</v>
      </c>
      <c r="C7" s="78">
        <f>'8&amp;9B'!A13</f>
        <v>6</v>
      </c>
      <c r="D7" s="79" t="str">
        <f>'8&amp;9B'!B13</f>
        <v>Ghana</v>
      </c>
      <c r="E7" s="78"/>
      <c r="F7" s="79" t="str">
        <f>'8&amp;9B'!D13</f>
        <v>Venezuela</v>
      </c>
      <c r="G7" s="78"/>
      <c r="H7" s="80">
        <f>'8&amp;9B'!F13</f>
        <v>0.45833333333333331</v>
      </c>
      <c r="I7" s="80">
        <f>'8&amp;9B'!G13</f>
        <v>0.47916666666666663</v>
      </c>
      <c r="J7" s="81">
        <f>'8&amp;9B'!H13</f>
        <v>2.0833333333333332E-2</v>
      </c>
      <c r="K7" s="78" t="str">
        <f>'8&amp;9B'!I13</f>
        <v>TG1</v>
      </c>
    </row>
    <row r="8" spans="1:11">
      <c r="A8" s="78" t="str">
        <f>'8&amp;9B'!$A$2</f>
        <v>U8/9</v>
      </c>
      <c r="B8" s="78" t="str">
        <f>'8&amp;9B'!$A$3</f>
        <v>B</v>
      </c>
      <c r="C8" s="78">
        <f>'8&amp;9B'!A14</f>
        <v>7</v>
      </c>
      <c r="D8" s="79" t="str">
        <f>'8&amp;9B'!B14</f>
        <v>Greece</v>
      </c>
      <c r="E8" s="78"/>
      <c r="F8" s="79" t="str">
        <f>'8&amp;9B'!D14</f>
        <v>Egypt</v>
      </c>
      <c r="G8" s="78"/>
      <c r="H8" s="80">
        <f>'8&amp;9B'!F14</f>
        <v>0.5</v>
      </c>
      <c r="I8" s="80">
        <f>'8&amp;9B'!G14</f>
        <v>0.52083333333333337</v>
      </c>
      <c r="J8" s="81">
        <f>'8&amp;9B'!H14</f>
        <v>2.0833333333333332E-2</v>
      </c>
      <c r="K8" s="78" t="str">
        <f>'8&amp;9B'!I14</f>
        <v>TG5</v>
      </c>
    </row>
    <row r="9" spans="1:11">
      <c r="A9" s="78" t="str">
        <f>'8&amp;9B'!$A$2</f>
        <v>U8/9</v>
      </c>
      <c r="B9" s="78" t="str">
        <f>'8&amp;9B'!$A$3</f>
        <v>B</v>
      </c>
      <c r="C9" s="78">
        <f>'8&amp;9B'!A15</f>
        <v>8</v>
      </c>
      <c r="D9" s="79" t="str">
        <f>'8&amp;9B'!B15</f>
        <v>Italy</v>
      </c>
      <c r="E9" s="78"/>
      <c r="F9" s="79" t="str">
        <f>'8&amp;9B'!D15</f>
        <v>Ghana</v>
      </c>
      <c r="G9" s="78"/>
      <c r="H9" s="80">
        <f>'8&amp;9B'!F15</f>
        <v>0.5</v>
      </c>
      <c r="I9" s="80">
        <f>'8&amp;9B'!G15</f>
        <v>0.52083333333333337</v>
      </c>
      <c r="J9" s="81">
        <f>'8&amp;9B'!H15</f>
        <v>2.0833333333333332E-2</v>
      </c>
      <c r="K9" s="78" t="str">
        <f>'8&amp;9B'!I15</f>
        <v>TG3</v>
      </c>
    </row>
    <row r="10" spans="1:11">
      <c r="A10" s="78" t="str">
        <f>'8&amp;9B'!$A$2</f>
        <v>U8/9</v>
      </c>
      <c r="B10" s="78" t="str">
        <f>'8&amp;9B'!$A$3</f>
        <v>B</v>
      </c>
      <c r="C10" s="78">
        <f>'8&amp;9B'!A16</f>
        <v>9</v>
      </c>
      <c r="D10" s="79" t="str">
        <f>'8&amp;9B'!B16</f>
        <v>Jamaica</v>
      </c>
      <c r="E10" s="78"/>
      <c r="F10" s="79" t="str">
        <f>'8&amp;9B'!D16</f>
        <v>Venezuela</v>
      </c>
      <c r="G10" s="78"/>
      <c r="H10" s="80">
        <f>'8&amp;9B'!F16</f>
        <v>0.5</v>
      </c>
      <c r="I10" s="80">
        <f>'8&amp;9B'!G16</f>
        <v>0.52083333333333337</v>
      </c>
      <c r="J10" s="81">
        <f>'8&amp;9B'!H16</f>
        <v>2.0833333333333332E-2</v>
      </c>
      <c r="K10" s="78" t="str">
        <f>'8&amp;9B'!I16</f>
        <v>TG1</v>
      </c>
    </row>
    <row r="11" spans="1:11">
      <c r="A11" s="78" t="str">
        <f>'8&amp;9B'!$A$2</f>
        <v>U8/9</v>
      </c>
      <c r="B11" s="78" t="str">
        <f>'8&amp;9B'!$A$3</f>
        <v>B</v>
      </c>
      <c r="C11" s="78">
        <f>'8&amp;9B'!A17</f>
        <v>10</v>
      </c>
      <c r="D11" s="79" t="str">
        <f>'8&amp;9B'!B17</f>
        <v>Winner A</v>
      </c>
      <c r="E11" s="78"/>
      <c r="F11" s="79" t="str">
        <f>'8&amp;9B'!D17</f>
        <v>Winner B</v>
      </c>
      <c r="G11" s="78"/>
      <c r="H11" s="80">
        <f>'8&amp;9B'!F17</f>
        <v>0.66666666666666663</v>
      </c>
      <c r="I11" s="80">
        <f>'8&amp;9B'!G17</f>
        <v>0.6875</v>
      </c>
      <c r="J11" s="81">
        <f>'8&amp;9B'!H17</f>
        <v>2.0833333333333332E-2</v>
      </c>
      <c r="K11" s="78" t="str">
        <f>'8&amp;9B'!I17</f>
        <v>TG1</v>
      </c>
    </row>
    <row r="12" spans="1:11">
      <c r="A12" s="78" t="str">
        <f>'10&amp;11B'!$A$2</f>
        <v>U10/11</v>
      </c>
      <c r="B12" s="78" t="str">
        <f>'10&amp;11B'!$A$3</f>
        <v>B</v>
      </c>
      <c r="C12" s="78">
        <f>'10&amp;11B'!A8</f>
        <v>1</v>
      </c>
      <c r="D12" s="79" t="str">
        <f>'10&amp;11B'!B8</f>
        <v>Belgium</v>
      </c>
      <c r="E12" s="78"/>
      <c r="F12" s="79" t="str">
        <f>'10&amp;11B'!D8</f>
        <v>US Virgin Islands</v>
      </c>
      <c r="G12" s="78"/>
      <c r="H12" s="80">
        <f>'10&amp;11B'!F8</f>
        <v>0.41666666666666669</v>
      </c>
      <c r="I12" s="80">
        <f>'10&amp;11B'!G8</f>
        <v>0.4375</v>
      </c>
      <c r="J12" s="81">
        <f>'10&amp;11B'!H8</f>
        <v>2.0833333333333332E-2</v>
      </c>
      <c r="K12" s="78" t="str">
        <f>'10&amp;11B'!I8</f>
        <v>TG1</v>
      </c>
    </row>
    <row r="13" spans="1:11">
      <c r="A13" s="78" t="str">
        <f>'10&amp;11B'!$A$2</f>
        <v>U10/11</v>
      </c>
      <c r="B13" s="78" t="str">
        <f>'10&amp;11B'!$A$3</f>
        <v>B</v>
      </c>
      <c r="C13" s="78">
        <f>'10&amp;11B'!A9</f>
        <v>2</v>
      </c>
      <c r="D13" s="79" t="str">
        <f>'10&amp;11B'!B9</f>
        <v>Paraguay</v>
      </c>
      <c r="E13" s="78"/>
      <c r="F13" s="79" t="str">
        <f>'10&amp;11B'!D9</f>
        <v>Serbia</v>
      </c>
      <c r="G13" s="78"/>
      <c r="H13" s="80">
        <f>'10&amp;11B'!F9</f>
        <v>0.41666666666666669</v>
      </c>
      <c r="I13" s="80">
        <f>'10&amp;11B'!G9</f>
        <v>0.4375</v>
      </c>
      <c r="J13" s="81">
        <f>'10&amp;11B'!H9</f>
        <v>2.0833333333333332E-2</v>
      </c>
      <c r="K13" s="78" t="str">
        <f>'10&amp;11B'!I9</f>
        <v>TG2</v>
      </c>
    </row>
    <row r="14" spans="1:11">
      <c r="A14" s="78" t="str">
        <f>'10&amp;11B'!$A$2</f>
        <v>U10/11</v>
      </c>
      <c r="B14" s="78" t="str">
        <f>'10&amp;11B'!$A$3</f>
        <v>B</v>
      </c>
      <c r="C14" s="78">
        <f>'10&amp;11B'!A10</f>
        <v>3</v>
      </c>
      <c r="D14" s="79" t="str">
        <f>'10&amp;11B'!B10</f>
        <v>Netherlands</v>
      </c>
      <c r="E14" s="78"/>
      <c r="F14" s="79" t="str">
        <f>'10&amp;11B'!D10</f>
        <v>Belgium</v>
      </c>
      <c r="G14" s="78"/>
      <c r="H14" s="80">
        <f>'10&amp;11B'!F10</f>
        <v>0.45833333333333331</v>
      </c>
      <c r="I14" s="80">
        <f>'10&amp;11B'!G10</f>
        <v>0.47916666666666663</v>
      </c>
      <c r="J14" s="81">
        <f>'10&amp;11B'!H10</f>
        <v>2.0833333333333332E-2</v>
      </c>
      <c r="K14" s="78" t="str">
        <f>'10&amp;11B'!I10</f>
        <v>TG5</v>
      </c>
    </row>
    <row r="15" spans="1:11">
      <c r="A15" s="78" t="str">
        <f>'10&amp;11B'!$A$2</f>
        <v>U10/11</v>
      </c>
      <c r="B15" s="78" t="str">
        <f>'10&amp;11B'!$A$3</f>
        <v>B</v>
      </c>
      <c r="C15" s="78">
        <f>'10&amp;11B'!A11</f>
        <v>4</v>
      </c>
      <c r="D15" s="79" t="str">
        <f>'10&amp;11B'!B11</f>
        <v>US Virgin Islands</v>
      </c>
      <c r="E15" s="78"/>
      <c r="F15" s="79" t="str">
        <f>'10&amp;11B'!D11</f>
        <v>Paraguay</v>
      </c>
      <c r="G15" s="78"/>
      <c r="H15" s="80">
        <f>'10&amp;11B'!F11</f>
        <v>0.47916666666666669</v>
      </c>
      <c r="I15" s="80">
        <f>'10&amp;11B'!G11</f>
        <v>0.5</v>
      </c>
      <c r="J15" s="81">
        <f>'10&amp;11B'!H11</f>
        <v>2.0833333333333332E-2</v>
      </c>
      <c r="K15" s="78" t="str">
        <f>'10&amp;11B'!I11</f>
        <v>TG5</v>
      </c>
    </row>
    <row r="16" spans="1:11">
      <c r="A16" s="78" t="str">
        <f>'10&amp;11B'!$A$2</f>
        <v>U10/11</v>
      </c>
      <c r="B16" s="78" t="str">
        <f>'10&amp;11B'!$A$3</f>
        <v>B</v>
      </c>
      <c r="C16" s="78">
        <f>'10&amp;11B'!A12</f>
        <v>5</v>
      </c>
      <c r="D16" s="79" t="str">
        <f>'10&amp;11B'!B12</f>
        <v>Netherlands</v>
      </c>
      <c r="E16" s="78"/>
      <c r="F16" s="79" t="str">
        <f>'10&amp;11B'!D12</f>
        <v>Serbia</v>
      </c>
      <c r="G16" s="78"/>
      <c r="H16" s="80">
        <f>'10&amp;11B'!F12</f>
        <v>0.5</v>
      </c>
      <c r="I16" s="80">
        <f>'10&amp;11B'!G12</f>
        <v>0.52083333333333337</v>
      </c>
      <c r="J16" s="81">
        <f>'10&amp;11B'!H12</f>
        <v>2.0833333333333332E-2</v>
      </c>
      <c r="K16" s="78" t="str">
        <f>'10&amp;11B'!I12</f>
        <v>TG2</v>
      </c>
    </row>
    <row r="17" spans="1:11">
      <c r="A17" s="78" t="str">
        <f>'10&amp;11B'!$A$2</f>
        <v>U10/11</v>
      </c>
      <c r="B17" s="78" t="str">
        <f>'10&amp;11B'!$A$3</f>
        <v>B</v>
      </c>
      <c r="C17" s="78">
        <f>'10&amp;11B'!A13</f>
        <v>6</v>
      </c>
      <c r="D17" s="79" t="str">
        <f>'10&amp;11B'!B13</f>
        <v>Serbia</v>
      </c>
      <c r="E17" s="78"/>
      <c r="F17" s="79" t="str">
        <f>'10&amp;11B'!D13</f>
        <v>US Virgin Islands</v>
      </c>
      <c r="G17" s="78"/>
      <c r="H17" s="80">
        <f>'10&amp;11B'!F13</f>
        <v>0.54166666666666663</v>
      </c>
      <c r="I17" s="80">
        <f>'10&amp;11B'!G13</f>
        <v>0.5625</v>
      </c>
      <c r="J17" s="81">
        <f>'10&amp;11B'!H13</f>
        <v>2.0833333333333332E-2</v>
      </c>
      <c r="K17" s="78" t="str">
        <f>'10&amp;11B'!I13</f>
        <v>TG5</v>
      </c>
    </row>
    <row r="18" spans="1:11">
      <c r="A18" s="78" t="str">
        <f>'10&amp;11B'!$A$2</f>
        <v>U10/11</v>
      </c>
      <c r="B18" s="78" t="str">
        <f>'10&amp;11B'!$A$3</f>
        <v>B</v>
      </c>
      <c r="C18" s="78">
        <f>'10&amp;11B'!A14</f>
        <v>7</v>
      </c>
      <c r="D18" s="79" t="str">
        <f>'10&amp;11B'!B14</f>
        <v>Paraguay</v>
      </c>
      <c r="E18" s="78"/>
      <c r="F18" s="79" t="str">
        <f>'10&amp;11B'!D14</f>
        <v>Netherlands</v>
      </c>
      <c r="G18" s="78"/>
      <c r="H18" s="80">
        <f>'10&amp;11B'!F14</f>
        <v>0.5625</v>
      </c>
      <c r="I18" s="80">
        <f>'10&amp;11B'!G14</f>
        <v>0.58333333333333337</v>
      </c>
      <c r="J18" s="81">
        <f>'10&amp;11B'!H14</f>
        <v>2.0833333333333332E-2</v>
      </c>
      <c r="K18" s="78" t="str">
        <f>'10&amp;11B'!I14</f>
        <v>TG5</v>
      </c>
    </row>
    <row r="19" spans="1:11">
      <c r="A19" s="78" t="str">
        <f>'10&amp;11B'!$A$2</f>
        <v>U10/11</v>
      </c>
      <c r="B19" s="78" t="str">
        <f>'10&amp;11B'!$A$3</f>
        <v>B</v>
      </c>
      <c r="C19" s="78">
        <f>'10&amp;11B'!A15</f>
        <v>8</v>
      </c>
      <c r="D19" s="79" t="str">
        <f>'10&amp;11B'!B15</f>
        <v>Belgium</v>
      </c>
      <c r="E19" s="78"/>
      <c r="F19" s="79" t="str">
        <f>'10&amp;11B'!D15</f>
        <v>Paraguay</v>
      </c>
      <c r="G19" s="78"/>
      <c r="H19" s="80">
        <f>'10&amp;11B'!F15</f>
        <v>0.60416666666666663</v>
      </c>
      <c r="I19" s="80">
        <f>'10&amp;11B'!G15</f>
        <v>0.625</v>
      </c>
      <c r="J19" s="81">
        <f>'10&amp;11B'!H15</f>
        <v>2.0833333333333332E-2</v>
      </c>
      <c r="K19" s="78" t="str">
        <f>'10&amp;11B'!I15</f>
        <v>TG5</v>
      </c>
    </row>
    <row r="20" spans="1:11">
      <c r="A20" s="78" t="str">
        <f>'10&amp;11B'!$A$2</f>
        <v>U10/11</v>
      </c>
      <c r="B20" s="78" t="str">
        <f>'10&amp;11B'!$A$3</f>
        <v>B</v>
      </c>
      <c r="C20" s="78">
        <f>'10&amp;11B'!A16</f>
        <v>9</v>
      </c>
      <c r="D20" s="79" t="str">
        <f>'10&amp;11B'!B16</f>
        <v>US Virgin Islands</v>
      </c>
      <c r="E20" s="78"/>
      <c r="F20" s="79" t="str">
        <f>'10&amp;11B'!D16</f>
        <v>Netherlands</v>
      </c>
      <c r="G20" s="78"/>
      <c r="H20" s="80">
        <f>'10&amp;11B'!F16</f>
        <v>0.625</v>
      </c>
      <c r="I20" s="80">
        <f>'10&amp;11B'!G16</f>
        <v>0.64583333333333337</v>
      </c>
      <c r="J20" s="81">
        <f>'10&amp;11B'!H16</f>
        <v>2.0833333333333332E-2</v>
      </c>
      <c r="K20" s="78" t="str">
        <f>'10&amp;11B'!I16</f>
        <v>TG5</v>
      </c>
    </row>
    <row r="21" spans="1:11">
      <c r="A21" s="78" t="str">
        <f>'10&amp;11B'!$A$2</f>
        <v>U10/11</v>
      </c>
      <c r="B21" s="78" t="str">
        <f>'10&amp;11B'!$A$3</f>
        <v>B</v>
      </c>
      <c r="C21" s="78">
        <f>'10&amp;11B'!A17</f>
        <v>10</v>
      </c>
      <c r="D21" s="79" t="str">
        <f>'10&amp;11B'!B17</f>
        <v>Serbia</v>
      </c>
      <c r="E21" s="78"/>
      <c r="F21" s="79" t="str">
        <f>'10&amp;11B'!D17</f>
        <v>Belgium</v>
      </c>
      <c r="G21" s="78"/>
      <c r="H21" s="80">
        <f>'10&amp;11B'!F17</f>
        <v>0.64583333333333304</v>
      </c>
      <c r="I21" s="80">
        <f>'10&amp;11B'!G17</f>
        <v>0.66666666666666641</v>
      </c>
      <c r="J21" s="81">
        <f>'10&amp;11B'!H17</f>
        <v>2.0833333333333332E-2</v>
      </c>
      <c r="K21" s="78" t="str">
        <f>'10&amp;11B'!I17</f>
        <v>TG5</v>
      </c>
    </row>
    <row r="22" spans="1:11">
      <c r="A22" s="78" t="str">
        <f>'12&amp;13B'!$A$2</f>
        <v>U12/13</v>
      </c>
      <c r="B22" s="78" t="str">
        <f>'12&amp;13B'!$A$3</f>
        <v>B</v>
      </c>
      <c r="C22" s="78">
        <f>'12&amp;13B'!A8</f>
        <v>1</v>
      </c>
      <c r="D22" s="79" t="str">
        <f>'12&amp;13B'!B8</f>
        <v>Puerto Rico</v>
      </c>
      <c r="E22" s="78"/>
      <c r="F22" s="79" t="str">
        <f>'12&amp;13B'!D8</f>
        <v>Portugal</v>
      </c>
      <c r="G22" s="78"/>
      <c r="H22" s="80">
        <f>'12&amp;13B'!F8</f>
        <v>0.54166666666666663</v>
      </c>
      <c r="I22" s="80">
        <f>'12&amp;13B'!G8</f>
        <v>0.5625</v>
      </c>
      <c r="J22" s="81">
        <f>'12&amp;13B'!H8</f>
        <v>2.0833333333333332E-2</v>
      </c>
      <c r="K22" s="78" t="str">
        <f>'12&amp;13B'!I8</f>
        <v>TG1</v>
      </c>
    </row>
    <row r="23" spans="1:11">
      <c r="A23" s="78" t="str">
        <f>'12&amp;13B'!$A$2</f>
        <v>U12/13</v>
      </c>
      <c r="B23" s="78" t="str">
        <f>'12&amp;13B'!$A$3</f>
        <v>B</v>
      </c>
      <c r="C23" s="78">
        <f>'12&amp;13B'!A9</f>
        <v>2</v>
      </c>
      <c r="D23" s="79" t="str">
        <f>'12&amp;13B'!B9</f>
        <v>Israel</v>
      </c>
      <c r="E23" s="78"/>
      <c r="F23" s="79" t="str">
        <f>'12&amp;13B'!D9</f>
        <v>Liechtenstein</v>
      </c>
      <c r="G23" s="78"/>
      <c r="H23" s="80">
        <f>'12&amp;13B'!F9</f>
        <v>0.54166666666666663</v>
      </c>
      <c r="I23" s="80">
        <f>'12&amp;13B'!G9</f>
        <v>0.5625</v>
      </c>
      <c r="J23" s="81">
        <f>'12&amp;13B'!H9</f>
        <v>2.0833333333333332E-2</v>
      </c>
      <c r="K23" s="78" t="str">
        <f>'12&amp;13B'!I9</f>
        <v>TG2</v>
      </c>
    </row>
    <row r="24" spans="1:11">
      <c r="A24" s="78" t="str">
        <f>'12&amp;13B'!$A$2</f>
        <v>U12/13</v>
      </c>
      <c r="B24" s="78" t="str">
        <f>'12&amp;13B'!$A$3</f>
        <v>B</v>
      </c>
      <c r="C24" s="78">
        <f>'12&amp;13B'!A10</f>
        <v>3</v>
      </c>
      <c r="D24" s="79" t="str">
        <f>'12&amp;13B'!B10</f>
        <v>France</v>
      </c>
      <c r="E24" s="78"/>
      <c r="F24" s="79" t="str">
        <f>'12&amp;13B'!D10</f>
        <v>Uruguay</v>
      </c>
      <c r="G24" s="78"/>
      <c r="H24" s="80">
        <f>'12&amp;13B'!F10</f>
        <v>0.54166666666666696</v>
      </c>
      <c r="I24" s="80">
        <f>'12&amp;13B'!G10</f>
        <v>0.56250000000000033</v>
      </c>
      <c r="J24" s="81">
        <f>'12&amp;13B'!H10</f>
        <v>2.0833333333333332E-2</v>
      </c>
      <c r="K24" s="78" t="str">
        <f>'12&amp;13B'!I10</f>
        <v>TG3</v>
      </c>
    </row>
    <row r="25" spans="1:11">
      <c r="A25" s="78" t="str">
        <f>'12&amp;13B'!$A$2</f>
        <v>U12/13</v>
      </c>
      <c r="B25" s="78" t="str">
        <f>'12&amp;13B'!$A$3</f>
        <v>B</v>
      </c>
      <c r="C25" s="78">
        <f>'12&amp;13B'!A11</f>
        <v>4</v>
      </c>
      <c r="D25" s="79" t="str">
        <f>'12&amp;13B'!B11</f>
        <v>Uruguay</v>
      </c>
      <c r="E25" s="78"/>
      <c r="F25" s="79" t="str">
        <f>'12&amp;13B'!D11</f>
        <v>Puerto Rico</v>
      </c>
      <c r="G25" s="78"/>
      <c r="H25" s="80">
        <f>'12&amp;13B'!F11</f>
        <v>0.58333333333333337</v>
      </c>
      <c r="I25" s="80">
        <f>'12&amp;13B'!G11</f>
        <v>0.60416666666666674</v>
      </c>
      <c r="J25" s="81">
        <f>'12&amp;13B'!H11</f>
        <v>2.0833333333333332E-2</v>
      </c>
      <c r="K25" s="78" t="str">
        <f>'12&amp;13B'!I11</f>
        <v>TG1</v>
      </c>
    </row>
    <row r="26" spans="1:11">
      <c r="A26" s="78" t="str">
        <f>'12&amp;13B'!$A$2</f>
        <v>U12/13</v>
      </c>
      <c r="B26" s="78" t="str">
        <f>'12&amp;13B'!$A$3</f>
        <v>B</v>
      </c>
      <c r="C26" s="78">
        <f>'12&amp;13B'!A12</f>
        <v>5</v>
      </c>
      <c r="D26" s="79" t="str">
        <f>'12&amp;13B'!B12</f>
        <v>France</v>
      </c>
      <c r="E26" s="78"/>
      <c r="F26" s="79" t="str">
        <f>'12&amp;13B'!D12</f>
        <v>Israel</v>
      </c>
      <c r="G26" s="78"/>
      <c r="H26" s="80">
        <f>'12&amp;13B'!F12</f>
        <v>0.58333333333333337</v>
      </c>
      <c r="I26" s="80">
        <f>'12&amp;13B'!G12</f>
        <v>0.60416666666666674</v>
      </c>
      <c r="J26" s="81">
        <f>'12&amp;13B'!H12</f>
        <v>2.0833333333333332E-2</v>
      </c>
      <c r="K26" s="78" t="str">
        <f>'12&amp;13B'!I12</f>
        <v>TG2</v>
      </c>
    </row>
    <row r="27" spans="1:11">
      <c r="A27" s="78" t="str">
        <f>'12&amp;13B'!$A$2</f>
        <v>U12/13</v>
      </c>
      <c r="B27" s="78" t="str">
        <f>'12&amp;13B'!$A$3</f>
        <v>B</v>
      </c>
      <c r="C27" s="78">
        <f>'12&amp;13B'!A13</f>
        <v>6</v>
      </c>
      <c r="D27" s="79" t="str">
        <f>'12&amp;13B'!B13</f>
        <v>Portugal</v>
      </c>
      <c r="E27" s="78"/>
      <c r="F27" s="79" t="str">
        <f>'12&amp;13B'!D13</f>
        <v>Liechtenstein</v>
      </c>
      <c r="G27" s="78"/>
      <c r="H27" s="80">
        <f>'12&amp;13B'!F13</f>
        <v>0.58333333333333337</v>
      </c>
      <c r="I27" s="80">
        <f>'12&amp;13B'!G13</f>
        <v>0.60416666666666674</v>
      </c>
      <c r="J27" s="81">
        <f>'12&amp;13B'!H13</f>
        <v>2.0833333333333332E-2</v>
      </c>
      <c r="K27" s="78" t="str">
        <f>'12&amp;13B'!I13</f>
        <v>TG3</v>
      </c>
    </row>
    <row r="28" spans="1:11">
      <c r="A28" s="78" t="str">
        <f>'12&amp;13B'!$A$2</f>
        <v>U12/13</v>
      </c>
      <c r="B28" s="78" t="str">
        <f>'12&amp;13B'!$A$3</f>
        <v>B</v>
      </c>
      <c r="C28" s="78">
        <f>'12&amp;13B'!A14</f>
        <v>7</v>
      </c>
      <c r="D28" s="79" t="str">
        <f>'12&amp;13B'!B14</f>
        <v>Portugal</v>
      </c>
      <c r="E28" s="78"/>
      <c r="F28" s="79" t="str">
        <f>'12&amp;13B'!D14</f>
        <v>Uruguay</v>
      </c>
      <c r="G28" s="78"/>
      <c r="H28" s="80">
        <f>'12&amp;13B'!F14</f>
        <v>0.625</v>
      </c>
      <c r="I28" s="80">
        <f>'12&amp;13B'!G14</f>
        <v>0.64583333333333337</v>
      </c>
      <c r="J28" s="81">
        <f>'12&amp;13B'!H14</f>
        <v>2.0833333333333332E-2</v>
      </c>
      <c r="K28" s="78" t="str">
        <f>'12&amp;13B'!I14</f>
        <v>TG1</v>
      </c>
    </row>
    <row r="29" spans="1:11">
      <c r="A29" s="78" t="str">
        <f>'12&amp;13B'!$A$2</f>
        <v>U12/13</v>
      </c>
      <c r="B29" s="78" t="str">
        <f>'12&amp;13B'!$A$3</f>
        <v>B</v>
      </c>
      <c r="C29" s="78">
        <f>'12&amp;13B'!A15</f>
        <v>8</v>
      </c>
      <c r="D29" s="79" t="str">
        <f>'12&amp;13B'!B15</f>
        <v>Liechtenstein</v>
      </c>
      <c r="E29" s="78"/>
      <c r="F29" s="79" t="str">
        <f>'12&amp;13B'!D15</f>
        <v>France</v>
      </c>
      <c r="G29" s="78"/>
      <c r="H29" s="80">
        <f>'12&amp;13B'!F15</f>
        <v>0.625</v>
      </c>
      <c r="I29" s="80">
        <f>'12&amp;13B'!G15</f>
        <v>0.64583333333333337</v>
      </c>
      <c r="J29" s="81">
        <f>'12&amp;13B'!H15</f>
        <v>2.0833333333333332E-2</v>
      </c>
      <c r="K29" s="78" t="str">
        <f>'12&amp;13B'!I15</f>
        <v>TG2</v>
      </c>
    </row>
    <row r="30" spans="1:11">
      <c r="A30" s="78" t="str">
        <f>'12&amp;13B'!$A$2</f>
        <v>U12/13</v>
      </c>
      <c r="B30" s="78" t="str">
        <f>'12&amp;13B'!$A$3</f>
        <v>B</v>
      </c>
      <c r="C30" s="78">
        <f>'12&amp;13B'!A16</f>
        <v>9</v>
      </c>
      <c r="D30" s="79" t="str">
        <f>'12&amp;13B'!B16</f>
        <v>Israel</v>
      </c>
      <c r="E30" s="78"/>
      <c r="F30" s="79" t="str">
        <f>'12&amp;13B'!D16</f>
        <v>Puerto Rico</v>
      </c>
      <c r="G30" s="78"/>
      <c r="H30" s="80">
        <f>'12&amp;13B'!F16</f>
        <v>0.625</v>
      </c>
      <c r="I30" s="80">
        <f>'12&amp;13B'!G16</f>
        <v>0.64583333333333337</v>
      </c>
      <c r="J30" s="81">
        <f>'12&amp;13B'!H16</f>
        <v>2.0833333333333332E-2</v>
      </c>
      <c r="K30" s="78" t="str">
        <f>'12&amp;13B'!I16</f>
        <v>TG3</v>
      </c>
    </row>
    <row r="31" spans="1:11">
      <c r="A31" s="78" t="str">
        <f>'12&amp;13B'!$A$2</f>
        <v>U12/13</v>
      </c>
      <c r="B31" s="78" t="str">
        <f>'12&amp;13B'!$A$3</f>
        <v>B</v>
      </c>
      <c r="C31" s="78">
        <f>'12&amp;13B'!A17</f>
        <v>10</v>
      </c>
      <c r="D31" s="79" t="str">
        <f>'12&amp;13B'!B17</f>
        <v>Winner A</v>
      </c>
      <c r="E31" s="78"/>
      <c r="F31" s="79" t="str">
        <f>'12&amp;13B'!D17</f>
        <v>Winner B</v>
      </c>
      <c r="G31" s="78"/>
      <c r="H31" s="80">
        <f>'12&amp;13B'!F17</f>
        <v>0.66666666666666663</v>
      </c>
      <c r="I31" s="80">
        <f>'12&amp;13B'!G17</f>
        <v>0.6875</v>
      </c>
      <c r="J31" s="81">
        <f>'12&amp;13B'!H17</f>
        <v>2.0833333333333332E-2</v>
      </c>
      <c r="K31" s="78" t="str">
        <f>'12&amp;13B'!I17</f>
        <v>TG2</v>
      </c>
    </row>
    <row r="32" spans="1:11">
      <c r="A32" s="78" t="str">
        <f>'14&amp;15B'!$A$2</f>
        <v>U14/15</v>
      </c>
      <c r="B32" s="78" t="str">
        <f>'14&amp;15B'!$A$3</f>
        <v>B</v>
      </c>
      <c r="C32" s="78">
        <f>'14&amp;15B'!A8</f>
        <v>1</v>
      </c>
      <c r="D32" s="79" t="str">
        <f>'14&amp;15B'!B8</f>
        <v>Germany</v>
      </c>
      <c r="E32" s="78"/>
      <c r="F32" s="79" t="str">
        <f>'14&amp;15B'!D8</f>
        <v>Cameroon</v>
      </c>
      <c r="G32" s="78"/>
      <c r="H32" s="80">
        <f>'14&amp;15B'!F8</f>
        <v>0.39583333333333331</v>
      </c>
      <c r="I32" s="80">
        <f>'14&amp;15B'!G8</f>
        <v>0.41666666666666663</v>
      </c>
      <c r="J32" s="81">
        <f>'14&amp;15B'!H8</f>
        <v>2.0833333333333332E-2</v>
      </c>
      <c r="K32" s="78" t="str">
        <f>'14&amp;15B'!I8</f>
        <v>TG5</v>
      </c>
    </row>
    <row r="33" spans="1:11">
      <c r="A33" s="78" t="str">
        <f>'14&amp;15B'!$A$2</f>
        <v>U14/15</v>
      </c>
      <c r="B33" s="78" t="str">
        <f>'14&amp;15B'!$A$3</f>
        <v>B</v>
      </c>
      <c r="C33" s="78">
        <f>'14&amp;15B'!A9</f>
        <v>2</v>
      </c>
      <c r="D33" s="79" t="str">
        <f>'14&amp;15B'!B9</f>
        <v>India</v>
      </c>
      <c r="E33" s="78"/>
      <c r="F33" s="79" t="str">
        <f>'14&amp;15B'!D9</f>
        <v>Northern Ireland</v>
      </c>
      <c r="G33" s="78"/>
      <c r="H33" s="80">
        <f>'14&amp;15B'!F9</f>
        <v>0.41666666666666669</v>
      </c>
      <c r="I33" s="80">
        <f>'14&amp;15B'!G9</f>
        <v>0.4375</v>
      </c>
      <c r="J33" s="81">
        <f>'14&amp;15B'!H9</f>
        <v>2.0833333333333332E-2</v>
      </c>
      <c r="K33" s="78" t="str">
        <f>'14&amp;15B'!I9</f>
        <v>TG5</v>
      </c>
    </row>
    <row r="34" spans="1:11">
      <c r="A34" s="78" t="str">
        <f>'14&amp;15B'!$A$2</f>
        <v>U14/15</v>
      </c>
      <c r="B34" s="78" t="str">
        <f>'14&amp;15B'!$A$3</f>
        <v>B</v>
      </c>
      <c r="C34" s="78">
        <f>'14&amp;15B'!A10</f>
        <v>3</v>
      </c>
      <c r="D34" s="79" t="str">
        <f>'14&amp;15B'!B10</f>
        <v>India</v>
      </c>
      <c r="E34" s="78"/>
      <c r="F34" s="79" t="str">
        <f>'14&amp;15B'!D10</f>
        <v>Germany</v>
      </c>
      <c r="G34" s="78"/>
      <c r="H34" s="80">
        <f>'14&amp;15B'!F10</f>
        <v>0.52083333333333337</v>
      </c>
      <c r="I34" s="80">
        <f>'14&amp;15B'!G10</f>
        <v>0.54166666666666674</v>
      </c>
      <c r="J34" s="81">
        <f>'14&amp;15B'!H10</f>
        <v>2.0833333333333332E-2</v>
      </c>
      <c r="K34" s="78" t="str">
        <f>'14&amp;15B'!I10</f>
        <v>TG3</v>
      </c>
    </row>
    <row r="35" spans="1:11">
      <c r="A35" s="78" t="str">
        <f>'14&amp;15B'!$A$2</f>
        <v>U14/15</v>
      </c>
      <c r="B35" s="78" t="str">
        <f>'14&amp;15B'!$A$3</f>
        <v>B</v>
      </c>
      <c r="C35" s="78">
        <f>'14&amp;15B'!A11</f>
        <v>4</v>
      </c>
      <c r="D35" s="79" t="str">
        <f>'14&amp;15B'!B11</f>
        <v>Northern Ireland</v>
      </c>
      <c r="E35" s="78"/>
      <c r="F35" s="79" t="str">
        <f>'14&amp;15B'!D11</f>
        <v>Cameroon</v>
      </c>
      <c r="G35" s="78"/>
      <c r="H35" s="80">
        <f>'14&amp;15B'!F11</f>
        <v>0.54166666666666663</v>
      </c>
      <c r="I35" s="80">
        <f>'14&amp;15B'!G11</f>
        <v>0.5625</v>
      </c>
      <c r="J35" s="81">
        <f>'14&amp;15B'!H11</f>
        <v>2.0833333333333332E-2</v>
      </c>
      <c r="K35" s="78" t="str">
        <f>'14&amp;15B'!I11</f>
        <v>TG4</v>
      </c>
    </row>
    <row r="36" spans="1:11">
      <c r="A36" s="78" t="str">
        <f>'14&amp;15B'!$A$2</f>
        <v>U14/15</v>
      </c>
      <c r="B36" s="78" t="str">
        <f>'14&amp;15B'!$A$3</f>
        <v>B</v>
      </c>
      <c r="C36" s="78">
        <f>'14&amp;15B'!A12</f>
        <v>5</v>
      </c>
      <c r="D36" s="79" t="str">
        <f>'14&amp;15B'!B12</f>
        <v>Cameroon</v>
      </c>
      <c r="E36" s="78"/>
      <c r="F36" s="79" t="str">
        <f>'14&amp;15B'!D12</f>
        <v>India</v>
      </c>
      <c r="G36" s="78"/>
      <c r="H36" s="80">
        <f>'14&amp;15B'!F12</f>
        <v>0.625</v>
      </c>
      <c r="I36" s="80">
        <f>'14&amp;15B'!G12</f>
        <v>0.64583333333333337</v>
      </c>
      <c r="J36" s="81">
        <f>'14&amp;15B'!H12</f>
        <v>2.0833333333333332E-2</v>
      </c>
      <c r="K36" s="78" t="str">
        <f>'14&amp;15B'!I12</f>
        <v>TG4</v>
      </c>
    </row>
    <row r="37" spans="1:11">
      <c r="A37" s="78" t="str">
        <f>'14&amp;15B'!$A$2</f>
        <v>U14/15</v>
      </c>
      <c r="B37" s="78" t="str">
        <f>'14&amp;15B'!$A$3</f>
        <v>B</v>
      </c>
      <c r="C37" s="78">
        <f>'14&amp;15B'!A13</f>
        <v>6</v>
      </c>
      <c r="D37" s="79" t="str">
        <f>'14&amp;15B'!B13</f>
        <v>Germany</v>
      </c>
      <c r="E37" s="78"/>
      <c r="F37" s="79" t="str">
        <f>'14&amp;15B'!D13</f>
        <v>Northern Ireland</v>
      </c>
      <c r="G37" s="78"/>
      <c r="H37" s="80">
        <f>'14&amp;15B'!F13</f>
        <v>0.64583333333333337</v>
      </c>
      <c r="I37" s="80">
        <f>'14&amp;15B'!G13</f>
        <v>0.66666666666666674</v>
      </c>
      <c r="J37" s="81">
        <f>'14&amp;15B'!H13</f>
        <v>2.0833333333333332E-2</v>
      </c>
      <c r="K37" s="78" t="str">
        <f>'14&amp;15B'!I13</f>
        <v>TG3</v>
      </c>
    </row>
    <row r="38" spans="1:11">
      <c r="A38" s="78" t="str">
        <f>'9G'!$A$2</f>
        <v>U9</v>
      </c>
      <c r="B38" s="78" t="str">
        <f>'9G'!$A$3</f>
        <v>G</v>
      </c>
      <c r="C38" s="78">
        <f>'9G'!A8</f>
        <v>1</v>
      </c>
      <c r="D38" s="79" t="str">
        <f>'9G'!B8</f>
        <v>Fiji</v>
      </c>
      <c r="E38" s="78"/>
      <c r="F38" s="79" t="str">
        <f>'9G'!D8</f>
        <v>Austria</v>
      </c>
      <c r="G38" s="78"/>
      <c r="H38" s="80">
        <f>'9G'!F8</f>
        <v>0.35416666666666669</v>
      </c>
      <c r="I38" s="80">
        <f>'9G'!G8</f>
        <v>0.375</v>
      </c>
      <c r="J38" s="81">
        <f>'9G'!H8</f>
        <v>2.0833333333333332E-2</v>
      </c>
      <c r="K38" s="78" t="str">
        <f>'9G'!I8</f>
        <v>TG4</v>
      </c>
    </row>
    <row r="39" spans="1:11">
      <c r="A39" s="78" t="str">
        <f>'9G'!$A$2</f>
        <v>U9</v>
      </c>
      <c r="B39" s="78" t="str">
        <f>'9G'!$A$3</f>
        <v>G</v>
      </c>
      <c r="C39" s="78">
        <f>'9G'!A9</f>
        <v>2</v>
      </c>
      <c r="D39" s="79" t="str">
        <f>'9G'!B9</f>
        <v>Dijibouti</v>
      </c>
      <c r="E39" s="78"/>
      <c r="F39" s="79" t="str">
        <f>'9G'!D9</f>
        <v>Canada</v>
      </c>
      <c r="G39" s="78"/>
      <c r="H39" s="80">
        <f>'9G'!F9</f>
        <v>0.375</v>
      </c>
      <c r="I39" s="80">
        <f>'9G'!G9</f>
        <v>0.39583333333333331</v>
      </c>
      <c r="J39" s="81">
        <f>'9G'!H9</f>
        <v>2.0833333333333332E-2</v>
      </c>
      <c r="K39" s="78" t="str">
        <f>'9G'!I9</f>
        <v>TG5</v>
      </c>
    </row>
    <row r="40" spans="1:11">
      <c r="A40" s="78" t="str">
        <f>'9G'!$A$2</f>
        <v>U9</v>
      </c>
      <c r="B40" s="78" t="str">
        <f>'9G'!$A$3</f>
        <v>G</v>
      </c>
      <c r="C40" s="78">
        <f>'9G'!A10</f>
        <v>3</v>
      </c>
      <c r="D40" s="79" t="str">
        <f>'9G'!B10</f>
        <v>Fiji</v>
      </c>
      <c r="E40" s="78"/>
      <c r="F40" s="79" t="str">
        <f>'9G'!D10</f>
        <v>Dijibouti</v>
      </c>
      <c r="G40" s="78"/>
      <c r="H40" s="80">
        <f>'9G'!F10</f>
        <v>0.41666666666666669</v>
      </c>
      <c r="I40" s="80">
        <f>'9G'!G10</f>
        <v>0.4375</v>
      </c>
      <c r="J40" s="81">
        <f>'9G'!H10</f>
        <v>2.0833333333333332E-2</v>
      </c>
      <c r="K40" s="78" t="str">
        <f>'9G'!I10</f>
        <v>TG3</v>
      </c>
    </row>
    <row r="41" spans="1:11">
      <c r="A41" s="78" t="str">
        <f>'9G'!$A$2</f>
        <v>U9</v>
      </c>
      <c r="B41" s="78" t="str">
        <f>'9G'!$A$3</f>
        <v>G</v>
      </c>
      <c r="C41" s="78">
        <f>'9G'!A11</f>
        <v>4</v>
      </c>
      <c r="D41" s="79" t="str">
        <f>'9G'!B11</f>
        <v>Austria</v>
      </c>
      <c r="E41" s="78"/>
      <c r="F41" s="79" t="str">
        <f>'9G'!D11</f>
        <v>Canada</v>
      </c>
      <c r="G41" s="78"/>
      <c r="H41" s="80">
        <f>'9G'!F11</f>
        <v>0.41666666666666669</v>
      </c>
      <c r="I41" s="80">
        <f>'9G'!G11</f>
        <v>0.4375</v>
      </c>
      <c r="J41" s="81">
        <f>'9G'!H11</f>
        <v>2.0833333333333332E-2</v>
      </c>
      <c r="K41" s="78" t="str">
        <f>'9G'!I11</f>
        <v>TG4</v>
      </c>
    </row>
    <row r="42" spans="1:11">
      <c r="A42" s="78" t="str">
        <f>'9G'!$A$2</f>
        <v>U9</v>
      </c>
      <c r="B42" s="78" t="str">
        <f>'9G'!$A$3</f>
        <v>G</v>
      </c>
      <c r="C42" s="78">
        <f>'9G'!A12</f>
        <v>5</v>
      </c>
      <c r="D42" s="79" t="str">
        <f>'9G'!B12</f>
        <v>Dijibouti</v>
      </c>
      <c r="E42" s="78"/>
      <c r="F42" s="79" t="str">
        <f>'9G'!D12</f>
        <v>Austria</v>
      </c>
      <c r="G42" s="78"/>
      <c r="H42" s="80">
        <f>'9G'!F12</f>
        <v>0.52083333333333337</v>
      </c>
      <c r="I42" s="80">
        <f>'9G'!G12</f>
        <v>0.54166666666666674</v>
      </c>
      <c r="J42" s="81">
        <f>'9G'!H12</f>
        <v>2.0833333333333332E-2</v>
      </c>
      <c r="K42" s="78" t="str">
        <f>'9G'!I12</f>
        <v>TG5</v>
      </c>
    </row>
    <row r="43" spans="1:11">
      <c r="A43" s="78" t="str">
        <f>'9G'!$A$2</f>
        <v>U9</v>
      </c>
      <c r="B43" s="78" t="str">
        <f>'9G'!$A$3</f>
        <v>G</v>
      </c>
      <c r="C43" s="78">
        <f>'9G'!A13</f>
        <v>6</v>
      </c>
      <c r="D43" s="79" t="str">
        <f>'9G'!B13</f>
        <v>Canada</v>
      </c>
      <c r="E43" s="78"/>
      <c r="F43" s="79" t="str">
        <f>'9G'!D13</f>
        <v>Fiji</v>
      </c>
      <c r="G43" s="78"/>
      <c r="H43" s="80">
        <f>'9G'!F13</f>
        <v>0.52083333333333337</v>
      </c>
      <c r="I43" s="80">
        <f>'9G'!G13</f>
        <v>0.54166666666666674</v>
      </c>
      <c r="J43" s="81">
        <f>'9G'!H13</f>
        <v>2.0833333333333332E-2</v>
      </c>
      <c r="K43" s="78" t="str">
        <f>'9G'!I13</f>
        <v>TG4</v>
      </c>
    </row>
    <row r="44" spans="1:11">
      <c r="A44" s="78" t="str">
        <f>'10G'!$A$2</f>
        <v>U10</v>
      </c>
      <c r="B44" s="78" t="str">
        <f>'10G'!$A$3</f>
        <v>G</v>
      </c>
      <c r="C44" s="78">
        <f>'10G'!A8</f>
        <v>1</v>
      </c>
      <c r="D44" s="79" t="str">
        <f>'10G'!B8</f>
        <v>Switzerland</v>
      </c>
      <c r="E44" s="78"/>
      <c r="F44" s="79" t="str">
        <f>'10G'!D8</f>
        <v>Norway</v>
      </c>
      <c r="G44" s="78"/>
      <c r="H44" s="80">
        <f>'10G'!F8</f>
        <v>0.35416666666666669</v>
      </c>
      <c r="I44" s="80">
        <f>'10G'!G8</f>
        <v>0.375</v>
      </c>
      <c r="J44" s="81">
        <f>'10G'!H8</f>
        <v>2.0833333333333332E-2</v>
      </c>
      <c r="K44" s="78" t="str">
        <f>'10G'!I8</f>
        <v>TG1</v>
      </c>
    </row>
    <row r="45" spans="1:11">
      <c r="A45" s="78" t="str">
        <f>'10G'!$A$2</f>
        <v>U10</v>
      </c>
      <c r="B45" s="78" t="str">
        <f>'10G'!$A$3</f>
        <v>G</v>
      </c>
      <c r="C45" s="78">
        <f>'10G'!A9</f>
        <v>2</v>
      </c>
      <c r="D45" s="79" t="str">
        <f>'10G'!B9</f>
        <v>Sweden</v>
      </c>
      <c r="E45" s="78"/>
      <c r="F45" s="79" t="str">
        <f>'10G'!D9</f>
        <v>Republi Of Ireland</v>
      </c>
      <c r="G45" s="78"/>
      <c r="H45" s="80">
        <f>'10G'!F9</f>
        <v>0.35416666666666669</v>
      </c>
      <c r="I45" s="80">
        <f>'10G'!G9</f>
        <v>0.375</v>
      </c>
      <c r="J45" s="81">
        <f>'10G'!H9</f>
        <v>2.0833333333333332E-2</v>
      </c>
      <c r="K45" s="78" t="str">
        <f>'10G'!I9</f>
        <v>TG2</v>
      </c>
    </row>
    <row r="46" spans="1:11">
      <c r="A46" s="78" t="str">
        <f>'10G'!$A$2</f>
        <v>U10</v>
      </c>
      <c r="B46" s="78" t="str">
        <f>'10G'!$A$3</f>
        <v>G</v>
      </c>
      <c r="C46" s="78">
        <f>'10G'!A10</f>
        <v>3</v>
      </c>
      <c r="D46" s="79" t="str">
        <f>'10G'!B10</f>
        <v>Panama</v>
      </c>
      <c r="E46" s="78"/>
      <c r="F46" s="79" t="str">
        <f>'10G'!D10</f>
        <v>Columbia</v>
      </c>
      <c r="G46" s="78"/>
      <c r="H46" s="80">
        <f>'10G'!F10</f>
        <v>0.35416666666666669</v>
      </c>
      <c r="I46" s="80">
        <f>'10G'!G10</f>
        <v>0.375</v>
      </c>
      <c r="J46" s="81">
        <f>'10G'!H10</f>
        <v>2.0833333333333332E-2</v>
      </c>
      <c r="K46" s="78" t="str">
        <f>'10G'!I10</f>
        <v>TG3</v>
      </c>
    </row>
    <row r="47" spans="1:11">
      <c r="A47" s="78" t="str">
        <f>'10G'!$A$2</f>
        <v>U10</v>
      </c>
      <c r="B47" s="78" t="str">
        <f>'10G'!$A$3</f>
        <v>G</v>
      </c>
      <c r="C47" s="78">
        <f>'10G'!A11</f>
        <v>4</v>
      </c>
      <c r="D47" s="79" t="str">
        <f>'10G'!B11</f>
        <v>Panama</v>
      </c>
      <c r="E47" s="78"/>
      <c r="F47" s="79" t="str">
        <f>'10G'!D11</f>
        <v>Sweden</v>
      </c>
      <c r="G47" s="78"/>
      <c r="H47" s="80">
        <f>'10G'!F11</f>
        <v>0.4375</v>
      </c>
      <c r="I47" s="80">
        <f>'10G'!G11</f>
        <v>0.45833333333333331</v>
      </c>
      <c r="J47" s="81">
        <f>'10G'!H11</f>
        <v>2.0833333333333332E-2</v>
      </c>
      <c r="K47" s="78" t="str">
        <f>'10G'!I11</f>
        <v>TG4</v>
      </c>
    </row>
    <row r="48" spans="1:11">
      <c r="A48" s="78" t="str">
        <f>'10G'!$A$2</f>
        <v>U10</v>
      </c>
      <c r="B48" s="78" t="str">
        <f>'10G'!$A$3</f>
        <v>G</v>
      </c>
      <c r="C48" s="78">
        <f>'10G'!A12</f>
        <v>5</v>
      </c>
      <c r="D48" s="79" t="str">
        <f>'10G'!B12</f>
        <v>Norway</v>
      </c>
      <c r="E48" s="78"/>
      <c r="F48" s="79" t="str">
        <f>'10G'!D12</f>
        <v>Republi Of Ireland</v>
      </c>
      <c r="G48" s="78"/>
      <c r="H48" s="80">
        <f>'10G'!F12</f>
        <v>0.45833333333333331</v>
      </c>
      <c r="I48" s="80">
        <f>'10G'!G12</f>
        <v>0.47916666666666663</v>
      </c>
      <c r="J48" s="81">
        <f>'10G'!H12</f>
        <v>2.0833333333333332E-2</v>
      </c>
      <c r="K48" s="78" t="str">
        <f>'10G'!I12</f>
        <v>TG4</v>
      </c>
    </row>
    <row r="49" spans="1:11">
      <c r="A49" s="78" t="str">
        <f>'10G'!$A$2</f>
        <v>U10</v>
      </c>
      <c r="B49" s="78" t="str">
        <f>'10G'!$A$3</f>
        <v>G</v>
      </c>
      <c r="C49" s="78">
        <f>'10G'!A13</f>
        <v>6</v>
      </c>
      <c r="D49" s="79" t="str">
        <f>'10G'!B13</f>
        <v>Columbia</v>
      </c>
      <c r="E49" s="78"/>
      <c r="F49" s="79" t="str">
        <f>'10G'!D13</f>
        <v>Switzerland</v>
      </c>
      <c r="G49" s="78"/>
      <c r="H49" s="80">
        <f>'10G'!F13</f>
        <v>0.47916666666666669</v>
      </c>
      <c r="I49" s="80">
        <f>'10G'!G13</f>
        <v>0.5</v>
      </c>
      <c r="J49" s="81">
        <f>'10G'!H13</f>
        <v>2.0833333333333332E-2</v>
      </c>
      <c r="K49" s="78" t="str">
        <f>'10G'!I13</f>
        <v>TG4</v>
      </c>
    </row>
    <row r="50" spans="1:11">
      <c r="A50" s="78" t="str">
        <f>'10G'!$A$2</f>
        <v>U10</v>
      </c>
      <c r="B50" s="78" t="str">
        <f>'10G'!$A$3</f>
        <v>G</v>
      </c>
      <c r="C50" s="78">
        <f>'10G'!A14</f>
        <v>7</v>
      </c>
      <c r="D50" s="79" t="str">
        <f>'10G'!B14</f>
        <v>Norway</v>
      </c>
      <c r="E50" s="78"/>
      <c r="F50" s="79" t="str">
        <f>'10G'!D14</f>
        <v>Columbia</v>
      </c>
      <c r="G50" s="78"/>
      <c r="H50" s="80">
        <f>'10G'!F14</f>
        <v>0.5625</v>
      </c>
      <c r="I50" s="80">
        <f>'10G'!G14</f>
        <v>0.58333333333333337</v>
      </c>
      <c r="J50" s="81">
        <f>'10G'!H14</f>
        <v>2.0833333333333332E-2</v>
      </c>
      <c r="K50" s="78" t="str">
        <f>'10G'!I14</f>
        <v>TG1</v>
      </c>
    </row>
    <row r="51" spans="1:11">
      <c r="A51" s="78" t="str">
        <f>'10G'!$A$2</f>
        <v>U10</v>
      </c>
      <c r="B51" s="78" t="str">
        <f>'10G'!$A$3</f>
        <v>G</v>
      </c>
      <c r="C51" s="78">
        <f>'10G'!A15</f>
        <v>8</v>
      </c>
      <c r="D51" s="79" t="str">
        <f>'10G'!B15</f>
        <v>Republi Of Ireland</v>
      </c>
      <c r="E51" s="78"/>
      <c r="F51" s="79" t="str">
        <f>'10G'!D15</f>
        <v>Panama</v>
      </c>
      <c r="G51" s="78"/>
      <c r="H51" s="80">
        <f>'10G'!F15</f>
        <v>0.5625</v>
      </c>
      <c r="I51" s="80">
        <f>'10G'!G15</f>
        <v>0.58333333333333337</v>
      </c>
      <c r="J51" s="81">
        <f>'10G'!H15</f>
        <v>2.0833333333333332E-2</v>
      </c>
      <c r="K51" s="78" t="str">
        <f>'10G'!I15</f>
        <v>TG2</v>
      </c>
    </row>
    <row r="52" spans="1:11">
      <c r="A52" s="78" t="str">
        <f>'10G'!$A$2</f>
        <v>U10</v>
      </c>
      <c r="B52" s="78" t="str">
        <f>'10G'!$A$3</f>
        <v>G</v>
      </c>
      <c r="C52" s="78">
        <f>'10G'!A16</f>
        <v>9</v>
      </c>
      <c r="D52" s="79" t="str">
        <f>'10G'!B16</f>
        <v>Sweden</v>
      </c>
      <c r="E52" s="78"/>
      <c r="F52" s="79" t="str">
        <f>'10G'!D16</f>
        <v>Switzerland</v>
      </c>
      <c r="G52" s="78"/>
      <c r="H52" s="80">
        <f>'10G'!F16</f>
        <v>0.5625</v>
      </c>
      <c r="I52" s="80">
        <f>'10G'!G16</f>
        <v>0.58333333333333337</v>
      </c>
      <c r="J52" s="81">
        <f>'10G'!H16</f>
        <v>2.0833333333333332E-2</v>
      </c>
      <c r="K52" s="78" t="str">
        <f>'10G'!I16</f>
        <v>TG3</v>
      </c>
    </row>
    <row r="53" spans="1:11">
      <c r="A53" s="78" t="str">
        <f>'10G'!$A$2</f>
        <v>U10</v>
      </c>
      <c r="B53" s="78" t="str">
        <f>'10G'!$A$3</f>
        <v>G</v>
      </c>
      <c r="C53" s="78">
        <f>'10G'!A17</f>
        <v>10</v>
      </c>
      <c r="D53" s="79" t="str">
        <f>'10G'!B17</f>
        <v>Winner A</v>
      </c>
      <c r="E53" s="78"/>
      <c r="F53" s="79" t="str">
        <f>'10G'!D17</f>
        <v>Winner B</v>
      </c>
      <c r="G53" s="78"/>
      <c r="H53" s="80">
        <f>'10G'!F17</f>
        <v>0.66666666666666663</v>
      </c>
      <c r="I53" s="80">
        <f>'10G'!G17</f>
        <v>0.6875</v>
      </c>
      <c r="J53" s="81">
        <f>'10G'!H17</f>
        <v>2.0833333333333332E-2</v>
      </c>
      <c r="K53" s="78" t="str">
        <f>'10G'!I17</f>
        <v>TG3</v>
      </c>
    </row>
    <row r="54" spans="1:11">
      <c r="A54" s="78" t="str">
        <f>'12G'!$A$2</f>
        <v>U12</v>
      </c>
      <c r="B54" s="78" t="str">
        <f>'12G'!$A$3</f>
        <v>G</v>
      </c>
      <c r="C54" s="78">
        <f>'12G'!A8</f>
        <v>1</v>
      </c>
      <c r="D54" s="79" t="str">
        <f>'12G'!B8</f>
        <v>Scotland</v>
      </c>
      <c r="E54" s="78"/>
      <c r="F54" s="79" t="str">
        <f>'12G'!D8</f>
        <v>Bahamas</v>
      </c>
      <c r="G54" s="78"/>
      <c r="H54" s="80">
        <f>'12G'!F8</f>
        <v>0.375</v>
      </c>
      <c r="I54" s="80">
        <f>'12G'!G8</f>
        <v>0.39583333333333331</v>
      </c>
      <c r="J54" s="81">
        <f>'12G'!H8</f>
        <v>2.0833333333333332E-2</v>
      </c>
      <c r="K54" s="78" t="str">
        <f>'12G'!I8</f>
        <v>TG3</v>
      </c>
    </row>
    <row r="55" spans="1:11">
      <c r="A55" s="78" t="str">
        <f>'12G'!$A$2</f>
        <v>U12</v>
      </c>
      <c r="B55" s="78" t="str">
        <f>'12G'!$A$3</f>
        <v>G</v>
      </c>
      <c r="C55" s="78">
        <f>'12G'!A9</f>
        <v>2</v>
      </c>
      <c r="D55" s="79" t="str">
        <f>'12G'!B9</f>
        <v>South Africa</v>
      </c>
      <c r="E55" s="78"/>
      <c r="F55" s="79" t="str">
        <f>'12G'!D9</f>
        <v>USA</v>
      </c>
      <c r="G55" s="78"/>
      <c r="H55" s="80">
        <f>'12G'!F9</f>
        <v>0.375</v>
      </c>
      <c r="I55" s="80">
        <f>'12G'!G9</f>
        <v>0.39583333333333331</v>
      </c>
      <c r="J55" s="81">
        <f>'12G'!H9</f>
        <v>2.0833333333333332E-2</v>
      </c>
      <c r="K55" s="78" t="str">
        <f>'12G'!I9</f>
        <v>TG4</v>
      </c>
    </row>
    <row r="56" spans="1:11">
      <c r="A56" s="78" t="str">
        <f>'12G'!$A$2</f>
        <v>U12</v>
      </c>
      <c r="B56" s="78" t="str">
        <f>'12G'!$A$3</f>
        <v>G</v>
      </c>
      <c r="C56" s="78">
        <f>'12G'!A10</f>
        <v>3</v>
      </c>
      <c r="D56" s="79" t="str">
        <f>'12G'!B10</f>
        <v>Iceland</v>
      </c>
      <c r="E56" s="78"/>
      <c r="F56" s="79" t="str">
        <f>'12G'!D10</f>
        <v>Costa Rica</v>
      </c>
      <c r="G56" s="78"/>
      <c r="H56" s="80">
        <f>'12G'!F10</f>
        <v>0.375</v>
      </c>
      <c r="I56" s="80">
        <f>'12G'!G10</f>
        <v>0.39583333333333331</v>
      </c>
      <c r="J56" s="81">
        <f>'12G'!H10</f>
        <v>2.0833333333333332E-2</v>
      </c>
      <c r="K56" s="78" t="str">
        <f>'12G'!I10</f>
        <v>TG1</v>
      </c>
    </row>
    <row r="57" spans="1:11">
      <c r="A57" s="78" t="str">
        <f>'12G'!$A$2</f>
        <v>U12</v>
      </c>
      <c r="B57" s="78" t="str">
        <f>'12G'!$A$3</f>
        <v>G</v>
      </c>
      <c r="C57" s="78">
        <f>'12G'!A11</f>
        <v>4</v>
      </c>
      <c r="D57" s="79" t="str">
        <f>'12G'!B11</f>
        <v>Brazil</v>
      </c>
      <c r="E57" s="78"/>
      <c r="F57" s="79" t="str">
        <f>'12G'!D11</f>
        <v>Spain</v>
      </c>
      <c r="G57" s="78"/>
      <c r="H57" s="80">
        <f>'12G'!F11</f>
        <v>0.375</v>
      </c>
      <c r="I57" s="80">
        <f>'12G'!G11</f>
        <v>0.39583333333333331</v>
      </c>
      <c r="J57" s="81">
        <f>'12G'!H11</f>
        <v>2.0833333333333332E-2</v>
      </c>
      <c r="K57" s="78" t="str">
        <f>'12G'!I11</f>
        <v>TG2</v>
      </c>
    </row>
    <row r="58" spans="1:11">
      <c r="A58" s="78" t="str">
        <f>'12G'!$A$2</f>
        <v>U12</v>
      </c>
      <c r="B58" s="78" t="str">
        <f>'12G'!$A$3</f>
        <v>G</v>
      </c>
      <c r="C58" s="78">
        <f>'12G'!A12</f>
        <v>5</v>
      </c>
      <c r="D58" s="79" t="str">
        <f>'12G'!B12</f>
        <v>South Africa</v>
      </c>
      <c r="E58" s="78"/>
      <c r="F58" s="79" t="str">
        <f>'12G'!D12</f>
        <v>Scotland</v>
      </c>
      <c r="G58" s="78"/>
      <c r="H58" s="80">
        <f>'12G'!F12</f>
        <v>0.4375</v>
      </c>
      <c r="I58" s="80">
        <f>'12G'!G12</f>
        <v>0.45833333333333331</v>
      </c>
      <c r="J58" s="81">
        <f>'12G'!H12</f>
        <v>2.0833333333333332E-2</v>
      </c>
      <c r="K58" s="78" t="str">
        <f>'12G'!I12</f>
        <v>TG2</v>
      </c>
    </row>
    <row r="59" spans="1:11">
      <c r="A59" s="78" t="str">
        <f>'12G'!$A$2</f>
        <v>U12</v>
      </c>
      <c r="B59" s="78" t="str">
        <f>'12G'!$A$3</f>
        <v>G</v>
      </c>
      <c r="C59" s="78">
        <f>'12G'!A13</f>
        <v>6</v>
      </c>
      <c r="D59" s="79" t="str">
        <f>'12G'!B13</f>
        <v>USA</v>
      </c>
      <c r="E59" s="78"/>
      <c r="F59" s="79" t="str">
        <f>'12G'!D13</f>
        <v>Bahamas</v>
      </c>
      <c r="G59" s="78"/>
      <c r="H59" s="80">
        <f>'12G'!F13</f>
        <v>0.4375</v>
      </c>
      <c r="I59" s="80">
        <f>'12G'!G13</f>
        <v>0.45833333333333331</v>
      </c>
      <c r="J59" s="81">
        <f>'12G'!H13</f>
        <v>2.0833333333333332E-2</v>
      </c>
      <c r="K59" s="78" t="str">
        <f>'12G'!I13</f>
        <v>TG3</v>
      </c>
    </row>
    <row r="60" spans="1:11">
      <c r="A60" s="78" t="str">
        <f>'12G'!$A$2</f>
        <v>U12</v>
      </c>
      <c r="B60" s="78" t="str">
        <f>'12G'!$A$3</f>
        <v>G</v>
      </c>
      <c r="C60" s="78">
        <f>'12G'!A14</f>
        <v>7</v>
      </c>
      <c r="D60" s="79" t="str">
        <f>'12G'!B14</f>
        <v>Brazil</v>
      </c>
      <c r="E60" s="78"/>
      <c r="F60" s="79" t="str">
        <f>'12G'!D14</f>
        <v>Iceland</v>
      </c>
      <c r="G60" s="78"/>
      <c r="H60" s="80">
        <f>'12G'!F14</f>
        <v>0.45833333333333331</v>
      </c>
      <c r="I60" s="80">
        <f>'12G'!G14</f>
        <v>0.47916666666666663</v>
      </c>
      <c r="J60" s="81">
        <f>'12G'!H14</f>
        <v>2.0833333333333332E-2</v>
      </c>
      <c r="K60" s="78" t="str">
        <f>'12G'!I14</f>
        <v>TG2</v>
      </c>
    </row>
    <row r="61" spans="1:11">
      <c r="A61" s="78" t="str">
        <f>'12G'!$A$2</f>
        <v>U12</v>
      </c>
      <c r="B61" s="78" t="str">
        <f>'12G'!$A$3</f>
        <v>G</v>
      </c>
      <c r="C61" s="78">
        <f>'12G'!A15</f>
        <v>8</v>
      </c>
      <c r="D61" s="79" t="str">
        <f>'12G'!B15</f>
        <v>Spain</v>
      </c>
      <c r="E61" s="78"/>
      <c r="F61" s="79" t="str">
        <f>'12G'!D15</f>
        <v>Costa Rica</v>
      </c>
      <c r="G61" s="78"/>
      <c r="H61" s="80">
        <f>'12G'!F15</f>
        <v>0.45833333333333331</v>
      </c>
      <c r="I61" s="80">
        <f>'12G'!G15</f>
        <v>0.47916666666666663</v>
      </c>
      <c r="J61" s="81">
        <f>'12G'!H15</f>
        <v>2.0833333333333332E-2</v>
      </c>
      <c r="K61" s="78" t="str">
        <f>'12G'!I15</f>
        <v>TG3</v>
      </c>
    </row>
    <row r="62" spans="1:11">
      <c r="A62" s="78" t="str">
        <f>'12G'!$A$2</f>
        <v>U12</v>
      </c>
      <c r="B62" s="78" t="str">
        <f>'12G'!$A$3</f>
        <v>G</v>
      </c>
      <c r="C62" s="78">
        <f>'12G'!A16</f>
        <v>9</v>
      </c>
      <c r="D62" s="79" t="str">
        <f>'12G'!B16</f>
        <v>Scotland</v>
      </c>
      <c r="E62" s="78"/>
      <c r="F62" s="79" t="str">
        <f>'12G'!D16</f>
        <v>USA</v>
      </c>
      <c r="G62" s="78"/>
      <c r="H62" s="80">
        <f>'12G'!F16</f>
        <v>0.60416666666666663</v>
      </c>
      <c r="I62" s="80">
        <f>'12G'!G16</f>
        <v>0.625</v>
      </c>
      <c r="J62" s="81">
        <f>'12G'!H16</f>
        <v>2.0833333333333332E-2</v>
      </c>
      <c r="K62" s="78" t="str">
        <f>'12G'!I16</f>
        <v>TG1</v>
      </c>
    </row>
    <row r="63" spans="1:11">
      <c r="A63" s="78" t="str">
        <f>'12G'!$A$2</f>
        <v>U12</v>
      </c>
      <c r="B63" s="78" t="str">
        <f>'12G'!$A$3</f>
        <v>G</v>
      </c>
      <c r="C63" s="78">
        <f>'12G'!A17</f>
        <v>10</v>
      </c>
      <c r="D63" s="79" t="str">
        <f>'12G'!B17</f>
        <v>Bahamas</v>
      </c>
      <c r="E63" s="78"/>
      <c r="F63" s="79" t="str">
        <f>'12G'!D17</f>
        <v>South Africa</v>
      </c>
      <c r="G63" s="78"/>
      <c r="H63" s="80">
        <f>'12G'!F17</f>
        <v>0.60416666666666663</v>
      </c>
      <c r="I63" s="80">
        <f>'12G'!G17</f>
        <v>0.625</v>
      </c>
      <c r="J63" s="81">
        <f>'12G'!H17</f>
        <v>2.0833333333333332E-2</v>
      </c>
      <c r="K63" s="78" t="str">
        <f>'12G'!I17</f>
        <v>TG2</v>
      </c>
    </row>
    <row r="64" spans="1:11">
      <c r="A64" s="78" t="str">
        <f>'12G'!$A$2</f>
        <v>U12</v>
      </c>
      <c r="B64" s="78" t="str">
        <f>'12G'!$A$3</f>
        <v>G</v>
      </c>
      <c r="C64" s="78">
        <f>'12G'!A18</f>
        <v>11</v>
      </c>
      <c r="D64" s="79" t="str">
        <f>'12G'!B18</f>
        <v>Iceland</v>
      </c>
      <c r="E64" s="78"/>
      <c r="F64" s="79" t="str">
        <f>'12G'!D18</f>
        <v>Spain</v>
      </c>
      <c r="G64" s="78"/>
      <c r="H64" s="80">
        <f>'12G'!F18</f>
        <v>0.60416666666666696</v>
      </c>
      <c r="I64" s="80">
        <f>'12G'!G18</f>
        <v>0.62500000000000033</v>
      </c>
      <c r="J64" s="81">
        <f>'12G'!H18</f>
        <v>2.0833333333333332E-2</v>
      </c>
      <c r="K64" s="78" t="str">
        <f>'12G'!I18</f>
        <v>TG3</v>
      </c>
    </row>
    <row r="65" spans="1:11">
      <c r="A65" s="78" t="str">
        <f>'12G'!$A$2</f>
        <v>U12</v>
      </c>
      <c r="B65" s="78" t="str">
        <f>'12G'!$A$3</f>
        <v>G</v>
      </c>
      <c r="C65" s="78">
        <f>'12G'!A19</f>
        <v>12</v>
      </c>
      <c r="D65" s="79" t="str">
        <f>'12G'!B19</f>
        <v>Costa Rica</v>
      </c>
      <c r="E65" s="78"/>
      <c r="F65" s="79" t="str">
        <f>'12G'!D19</f>
        <v>Brazil</v>
      </c>
      <c r="G65" s="78"/>
      <c r="H65" s="80">
        <f>'12G'!F19</f>
        <v>0.60416666666666696</v>
      </c>
      <c r="I65" s="80">
        <f>'12G'!G19</f>
        <v>0.62500000000000033</v>
      </c>
      <c r="J65" s="81">
        <f>'12G'!H19</f>
        <v>2.0833333333333332E-2</v>
      </c>
      <c r="K65" s="78" t="str">
        <f>'12G'!I19</f>
        <v>TG4</v>
      </c>
    </row>
    <row r="66" spans="1:11">
      <c r="A66" s="78" t="str">
        <f>'12G'!$A$2</f>
        <v>U12</v>
      </c>
      <c r="B66" s="78" t="str">
        <f>'12G'!$A$3</f>
        <v>G</v>
      </c>
      <c r="C66" s="78">
        <f>'12G'!A20</f>
        <v>13</v>
      </c>
      <c r="D66" s="79" t="str">
        <f>'12G'!B20</f>
        <v>Winner A</v>
      </c>
      <c r="E66" s="78"/>
      <c r="F66" s="79" t="str">
        <f>'12G'!D20</f>
        <v>Winner B</v>
      </c>
      <c r="G66" s="78"/>
      <c r="H66" s="80">
        <f>'12G'!F20</f>
        <v>0.64583333333333337</v>
      </c>
      <c r="I66" s="80">
        <f>'12G'!G20</f>
        <v>0.66666666666666674</v>
      </c>
      <c r="J66" s="81">
        <f>'12G'!H20</f>
        <v>2.0833333333333332E-2</v>
      </c>
      <c r="K66" s="78" t="str">
        <f>'12G'!I20</f>
        <v>TG4</v>
      </c>
    </row>
    <row r="67" spans="1:11">
      <c r="A67" s="78" t="str">
        <f>'14&amp;15G'!$A$2</f>
        <v>U14/15</v>
      </c>
      <c r="B67" s="78" t="str">
        <f>'14&amp;15G'!$A$3</f>
        <v>G</v>
      </c>
      <c r="C67" s="78">
        <f>'14&amp;15G'!A8</f>
        <v>1</v>
      </c>
      <c r="D67" s="79" t="str">
        <f>'14&amp;15G'!B8</f>
        <v>Australia</v>
      </c>
      <c r="E67" s="78"/>
      <c r="F67" s="79" t="str">
        <f>'14&amp;15G'!D8</f>
        <v>Mongolia</v>
      </c>
      <c r="G67" s="78"/>
      <c r="H67" s="80">
        <f>'14&amp;15G'!F8</f>
        <v>0.52083333333333337</v>
      </c>
      <c r="I67" s="80">
        <f>'14&amp;15G'!G8</f>
        <v>0.54166666666666674</v>
      </c>
      <c r="J67" s="81">
        <f>'14&amp;15G'!H8</f>
        <v>2.0833333333333332E-2</v>
      </c>
      <c r="K67" s="78" t="str">
        <f>'14&amp;15G'!I8</f>
        <v>TG1</v>
      </c>
    </row>
    <row r="68" spans="1:11">
      <c r="A68" s="78" t="str">
        <f>'14&amp;15G'!$A$2</f>
        <v>U14/15</v>
      </c>
      <c r="B68" s="78" t="str">
        <f>'14&amp;15G'!$A$3</f>
        <v>G</v>
      </c>
      <c r="C68" s="78">
        <f>'14&amp;15G'!A9</f>
        <v>2</v>
      </c>
      <c r="D68" s="79" t="str">
        <f>'14&amp;15G'!B9</f>
        <v>Englnd</v>
      </c>
      <c r="E68" s="78"/>
      <c r="F68" s="79" t="str">
        <f>'14&amp;15G'!D9</f>
        <v>Mexico</v>
      </c>
      <c r="G68" s="78"/>
      <c r="H68" s="80">
        <f>'14&amp;15G'!F9</f>
        <v>0.52083333333333337</v>
      </c>
      <c r="I68" s="80">
        <f>'14&amp;15G'!G9</f>
        <v>0.54166666666666674</v>
      </c>
      <c r="J68" s="81">
        <f>'14&amp;15G'!H9</f>
        <v>2.0833333333333332E-2</v>
      </c>
      <c r="K68" s="78" t="str">
        <f>'14&amp;15G'!I9</f>
        <v>TG2</v>
      </c>
    </row>
    <row r="69" spans="1:11">
      <c r="A69" s="78" t="str">
        <f>'14&amp;15G'!$A$2</f>
        <v>U14/15</v>
      </c>
      <c r="B69" s="78" t="str">
        <f>'14&amp;15G'!$A$3</f>
        <v>G</v>
      </c>
      <c r="C69" s="78">
        <f>'14&amp;15G'!A10</f>
        <v>3</v>
      </c>
      <c r="D69" s="79" t="str">
        <f>'14&amp;15G'!B10</f>
        <v>Mongolia</v>
      </c>
      <c r="E69" s="78"/>
      <c r="F69" s="79" t="str">
        <f>'14&amp;15G'!D10</f>
        <v>Mexico</v>
      </c>
      <c r="G69" s="78"/>
      <c r="H69" s="80">
        <f>'14&amp;15G'!F10</f>
        <v>0.5625</v>
      </c>
      <c r="I69" s="80">
        <f>'14&amp;15G'!G10</f>
        <v>0.58333333333333337</v>
      </c>
      <c r="J69" s="81">
        <f>'14&amp;15G'!H10</f>
        <v>2.0833333333333332E-2</v>
      </c>
      <c r="K69" s="78" t="str">
        <f>'14&amp;15G'!I10</f>
        <v>TG4</v>
      </c>
    </row>
    <row r="70" spans="1:11">
      <c r="A70" s="78" t="str">
        <f>'14&amp;15G'!$A$2</f>
        <v>U14/15</v>
      </c>
      <c r="B70" s="78" t="str">
        <f>'14&amp;15G'!$A$3</f>
        <v>G</v>
      </c>
      <c r="C70" s="78">
        <f>'14&amp;15G'!A11</f>
        <v>4</v>
      </c>
      <c r="D70" s="79" t="str">
        <f>'14&amp;15G'!B11</f>
        <v>Australia</v>
      </c>
      <c r="E70" s="78"/>
      <c r="F70" s="79" t="str">
        <f>'14&amp;15G'!D11</f>
        <v>Englnd</v>
      </c>
      <c r="G70" s="78"/>
      <c r="H70" s="80">
        <f>'14&amp;15G'!F11</f>
        <v>0.58333333333333337</v>
      </c>
      <c r="I70" s="80">
        <f>'14&amp;15G'!G11</f>
        <v>0.60416666666666674</v>
      </c>
      <c r="J70" s="81">
        <f>'14&amp;15G'!H11</f>
        <v>2.0833333333333332E-2</v>
      </c>
      <c r="K70" s="78" t="str">
        <f>'14&amp;15G'!I11</f>
        <v>TG4</v>
      </c>
    </row>
    <row r="71" spans="1:11">
      <c r="A71" s="78" t="str">
        <f>'14&amp;15G'!$A$2</f>
        <v>U14/15</v>
      </c>
      <c r="B71" s="78" t="str">
        <f>'14&amp;15G'!$A$3</f>
        <v>G</v>
      </c>
      <c r="C71" s="78">
        <f>'14&amp;15G'!A12</f>
        <v>5</v>
      </c>
      <c r="D71" s="79" t="str">
        <f>'14&amp;15G'!B12</f>
        <v>Mongolia</v>
      </c>
      <c r="E71" s="78"/>
      <c r="F71" s="79" t="str">
        <f>'14&amp;15G'!D12</f>
        <v>Englnd</v>
      </c>
      <c r="G71" s="78"/>
      <c r="H71" s="80">
        <f>'14&amp;15G'!F12</f>
        <v>0.64583333333333337</v>
      </c>
      <c r="I71" s="80">
        <f>'14&amp;15G'!G12</f>
        <v>0.66666666666666674</v>
      </c>
      <c r="J71" s="81">
        <f>'14&amp;15G'!H12</f>
        <v>2.0833333333333332E-2</v>
      </c>
      <c r="K71" s="78" t="str">
        <f>'14&amp;15G'!I12</f>
        <v>TG1</v>
      </c>
    </row>
    <row r="72" spans="1:11">
      <c r="A72" s="78" t="str">
        <f>'14&amp;15G'!$A$2</f>
        <v>U14/15</v>
      </c>
      <c r="B72" s="78" t="str">
        <f>'14&amp;15G'!$A$3</f>
        <v>G</v>
      </c>
      <c r="C72" s="78">
        <f>'14&amp;15G'!A13</f>
        <v>6</v>
      </c>
      <c r="D72" s="79" t="str">
        <f>'14&amp;15G'!B13</f>
        <v>Mexico</v>
      </c>
      <c r="E72" s="78"/>
      <c r="F72" s="79" t="str">
        <f>'14&amp;15G'!D13</f>
        <v>Australia</v>
      </c>
      <c r="G72" s="78"/>
      <c r="H72" s="80">
        <f>'14&amp;15G'!F13</f>
        <v>0.64583333333333337</v>
      </c>
      <c r="I72" s="80">
        <f>'14&amp;15G'!G13</f>
        <v>0.66666666666666674</v>
      </c>
      <c r="J72" s="81">
        <f>'14&amp;15G'!H13</f>
        <v>2.0833333333333332E-2</v>
      </c>
      <c r="K72" s="78" t="str">
        <f>'14&amp;15G'!I13</f>
        <v>TG2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K72"/>
  <sheetViews>
    <sheetView topLeftCell="A10" workbookViewId="0">
      <selection activeCell="N30" sqref="N30"/>
    </sheetView>
  </sheetViews>
  <sheetFormatPr defaultRowHeight="15"/>
  <cols>
    <col min="1" max="3" width="9.140625" style="70"/>
    <col min="4" max="4" width="18" style="73" bestFit="1" customWidth="1"/>
    <col min="5" max="5" width="9.140625" style="70"/>
    <col min="6" max="6" width="18" style="73" bestFit="1" customWidth="1"/>
    <col min="7" max="7" width="9.140625" style="70"/>
    <col min="8" max="9" width="9.140625" style="71"/>
    <col min="10" max="10" width="10.7109375" style="72" bestFit="1" customWidth="1"/>
    <col min="11" max="11" width="9.140625" style="70"/>
  </cols>
  <sheetData>
    <row r="1" spans="1:11" ht="31.5">
      <c r="A1" s="74" t="s">
        <v>25</v>
      </c>
      <c r="B1" s="74" t="s">
        <v>26</v>
      </c>
      <c r="C1" s="75" t="s">
        <v>2</v>
      </c>
      <c r="D1" s="75" t="s">
        <v>3</v>
      </c>
      <c r="E1" s="75" t="s">
        <v>29</v>
      </c>
      <c r="F1" s="75" t="s">
        <v>4</v>
      </c>
      <c r="G1" s="75" t="s">
        <v>29</v>
      </c>
      <c r="H1" s="76" t="s">
        <v>5</v>
      </c>
      <c r="I1" s="76" t="s">
        <v>6</v>
      </c>
      <c r="J1" s="77" t="s">
        <v>7</v>
      </c>
      <c r="K1" s="75" t="s">
        <v>8</v>
      </c>
    </row>
    <row r="2" spans="1:11">
      <c r="A2" s="78" t="str">
        <f>'10G'!$A$2</f>
        <v>U10</v>
      </c>
      <c r="B2" s="78" t="str">
        <f>'10G'!$A$3</f>
        <v>G</v>
      </c>
      <c r="C2" s="78">
        <f>'10G'!A8</f>
        <v>1</v>
      </c>
      <c r="D2" s="79" t="str">
        <f>'10G'!B8</f>
        <v>Switzerland</v>
      </c>
      <c r="E2" s="78"/>
      <c r="F2" s="79" t="str">
        <f>'10G'!D8</f>
        <v>Norway</v>
      </c>
      <c r="G2" s="78"/>
      <c r="H2" s="80">
        <f>'10G'!F8</f>
        <v>0.35416666666666669</v>
      </c>
      <c r="I2" s="80">
        <f>'10G'!G8</f>
        <v>0.375</v>
      </c>
      <c r="J2" s="81">
        <f>'10G'!H8</f>
        <v>2.0833333333333332E-2</v>
      </c>
      <c r="K2" s="78" t="str">
        <f>'10G'!I8</f>
        <v>TG1</v>
      </c>
    </row>
    <row r="3" spans="1:11">
      <c r="A3" s="78" t="str">
        <f>'12G'!$A$2</f>
        <v>U12</v>
      </c>
      <c r="B3" s="78" t="str">
        <f>'12G'!$A$3</f>
        <v>G</v>
      </c>
      <c r="C3" s="78">
        <f>'12G'!A10</f>
        <v>3</v>
      </c>
      <c r="D3" s="79" t="str">
        <f>'12G'!B10</f>
        <v>Iceland</v>
      </c>
      <c r="E3" s="78"/>
      <c r="F3" s="79" t="str">
        <f>'12G'!D10</f>
        <v>Costa Rica</v>
      </c>
      <c r="G3" s="78"/>
      <c r="H3" s="80">
        <f>'12G'!F10</f>
        <v>0.375</v>
      </c>
      <c r="I3" s="80">
        <f>'12G'!G10</f>
        <v>0.39583333333333331</v>
      </c>
      <c r="J3" s="81">
        <f>'12G'!H10</f>
        <v>2.0833333333333332E-2</v>
      </c>
      <c r="K3" s="78" t="str">
        <f>'12G'!I10</f>
        <v>TG1</v>
      </c>
    </row>
    <row r="4" spans="1:11">
      <c r="A4" s="78" t="str">
        <f>'8&amp;9B'!$A$2</f>
        <v>U8/9</v>
      </c>
      <c r="B4" s="78" t="str">
        <f>'8&amp;9B'!$A$3</f>
        <v>B</v>
      </c>
      <c r="C4" s="78">
        <f>'8&amp;9B'!A11</f>
        <v>4</v>
      </c>
      <c r="D4" s="79" t="str">
        <f>'8&amp;9B'!B11</f>
        <v>Egypt</v>
      </c>
      <c r="E4" s="78"/>
      <c r="F4" s="79" t="str">
        <f>'8&amp;9B'!D11</f>
        <v>Jamaica</v>
      </c>
      <c r="G4" s="78"/>
      <c r="H4" s="80">
        <f>'8&amp;9B'!F11</f>
        <v>0.4375</v>
      </c>
      <c r="I4" s="80">
        <f>'8&amp;9B'!G11</f>
        <v>0.45833333333333331</v>
      </c>
      <c r="J4" s="81">
        <f>'8&amp;9B'!H11</f>
        <v>2.0833333333333332E-2</v>
      </c>
      <c r="K4" s="78" t="str">
        <f>'8&amp;9B'!I11</f>
        <v>TG1</v>
      </c>
    </row>
    <row r="5" spans="1:11">
      <c r="A5" s="78" t="str">
        <f>'10&amp;11B'!$A$2</f>
        <v>U10/11</v>
      </c>
      <c r="B5" s="78" t="str">
        <f>'10&amp;11B'!$A$3</f>
        <v>B</v>
      </c>
      <c r="C5" s="78">
        <f>'10&amp;11B'!A8</f>
        <v>1</v>
      </c>
      <c r="D5" s="79" t="str">
        <f>'10&amp;11B'!B8</f>
        <v>Belgium</v>
      </c>
      <c r="E5" s="78"/>
      <c r="F5" s="79" t="str">
        <f>'10&amp;11B'!D8</f>
        <v>US Virgin Islands</v>
      </c>
      <c r="G5" s="78"/>
      <c r="H5" s="80">
        <f>'10&amp;11B'!F8</f>
        <v>0.41666666666666669</v>
      </c>
      <c r="I5" s="80">
        <f>'10&amp;11B'!G8</f>
        <v>0.4375</v>
      </c>
      <c r="J5" s="81">
        <f>'10&amp;11B'!H8</f>
        <v>2.0833333333333332E-2</v>
      </c>
      <c r="K5" s="78" t="str">
        <f>'10&amp;11B'!I8</f>
        <v>TG1</v>
      </c>
    </row>
    <row r="6" spans="1:11">
      <c r="A6" s="78" t="str">
        <f>'8&amp;9B'!$A$2</f>
        <v>U8/9</v>
      </c>
      <c r="B6" s="78" t="str">
        <f>'8&amp;9B'!$A$3</f>
        <v>B</v>
      </c>
      <c r="C6" s="78">
        <f>'8&amp;9B'!A8</f>
        <v>1</v>
      </c>
      <c r="D6" s="79" t="str">
        <f>'8&amp;9B'!B8</f>
        <v>Ghana</v>
      </c>
      <c r="E6" s="78"/>
      <c r="F6" s="79" t="str">
        <f>'8&amp;9B'!D8</f>
        <v>Greece</v>
      </c>
      <c r="G6" s="78"/>
      <c r="H6" s="80">
        <f>'8&amp;9B'!F8</f>
        <v>0.39583333333333331</v>
      </c>
      <c r="I6" s="80">
        <f>'8&amp;9B'!G8</f>
        <v>0.41666666666666663</v>
      </c>
      <c r="J6" s="81">
        <f>'8&amp;9B'!H8</f>
        <v>2.0833333333333332E-2</v>
      </c>
      <c r="K6" s="78" t="str">
        <f>'8&amp;9B'!I8</f>
        <v>TG2</v>
      </c>
    </row>
    <row r="7" spans="1:11">
      <c r="A7" s="78" t="str">
        <f>'8&amp;9B'!$A$2</f>
        <v>U8/9</v>
      </c>
      <c r="B7" s="78" t="str">
        <f>'8&amp;9B'!$A$3</f>
        <v>B</v>
      </c>
      <c r="C7" s="78">
        <f>'8&amp;9B'!A10</f>
        <v>3</v>
      </c>
      <c r="D7" s="79" t="str">
        <f>'8&amp;9B'!B10</f>
        <v>Venezuela</v>
      </c>
      <c r="E7" s="78"/>
      <c r="F7" s="79" t="str">
        <f>'8&amp;9B'!D10</f>
        <v>Egypt</v>
      </c>
      <c r="G7" s="78"/>
      <c r="H7" s="80">
        <f>'8&amp;9B'!F10</f>
        <v>0.39583333333333331</v>
      </c>
      <c r="I7" s="80">
        <f>'8&amp;9B'!G10</f>
        <v>0.41666666666666663</v>
      </c>
      <c r="J7" s="81">
        <f>'8&amp;9B'!H10</f>
        <v>2.0833333333333332E-2</v>
      </c>
      <c r="K7" s="78" t="str">
        <f>'8&amp;9B'!I10</f>
        <v>TG1</v>
      </c>
    </row>
    <row r="8" spans="1:11">
      <c r="A8" s="78" t="str">
        <f>'8&amp;9B'!$A$2</f>
        <v>U8/9</v>
      </c>
      <c r="B8" s="78" t="str">
        <f>'8&amp;9B'!$A$3</f>
        <v>B</v>
      </c>
      <c r="C8" s="78">
        <f>'8&amp;9B'!A14</f>
        <v>7</v>
      </c>
      <c r="D8" s="79" t="str">
        <f>'8&amp;9B'!B14</f>
        <v>Greece</v>
      </c>
      <c r="E8" s="78"/>
      <c r="F8" s="79" t="str">
        <f>'8&amp;9B'!D14</f>
        <v>Egypt</v>
      </c>
      <c r="G8" s="78"/>
      <c r="H8" s="80">
        <f>'8&amp;9B'!F14</f>
        <v>0.5</v>
      </c>
      <c r="I8" s="80">
        <f>'8&amp;9B'!G14</f>
        <v>0.52083333333333337</v>
      </c>
      <c r="J8" s="81">
        <f>'8&amp;9B'!H14</f>
        <v>2.0833333333333332E-2</v>
      </c>
      <c r="K8" s="78" t="str">
        <f>'8&amp;9B'!I14</f>
        <v>TG5</v>
      </c>
    </row>
    <row r="9" spans="1:11">
      <c r="A9" s="78" t="str">
        <f>'14&amp;15G'!$A$2</f>
        <v>U14/15</v>
      </c>
      <c r="B9" s="78" t="str">
        <f>'14&amp;15G'!$A$3</f>
        <v>G</v>
      </c>
      <c r="C9" s="78">
        <f>'14&amp;15G'!A10</f>
        <v>3</v>
      </c>
      <c r="D9" s="79" t="str">
        <f>'14&amp;15G'!B10</f>
        <v>Mongolia</v>
      </c>
      <c r="E9" s="78"/>
      <c r="F9" s="79" t="str">
        <f>'14&amp;15G'!D10</f>
        <v>Mexico</v>
      </c>
      <c r="G9" s="78"/>
      <c r="H9" s="80">
        <f>'14&amp;15G'!F10</f>
        <v>0.5625</v>
      </c>
      <c r="I9" s="80">
        <f>'14&amp;15G'!G10</f>
        <v>0.58333333333333337</v>
      </c>
      <c r="J9" s="81">
        <f>'14&amp;15G'!H10</f>
        <v>2.0833333333333332E-2</v>
      </c>
      <c r="K9" s="78" t="str">
        <f>'14&amp;15G'!I10</f>
        <v>TG4</v>
      </c>
    </row>
    <row r="10" spans="1:11">
      <c r="A10" s="78" t="str">
        <f>'12&amp;13B'!$A$2</f>
        <v>U12/13</v>
      </c>
      <c r="B10" s="78" t="str">
        <f>'12&amp;13B'!$A$3</f>
        <v>B</v>
      </c>
      <c r="C10" s="78">
        <f>'12&amp;13B'!A8</f>
        <v>1</v>
      </c>
      <c r="D10" s="79" t="str">
        <f>'12&amp;13B'!B8</f>
        <v>Puerto Rico</v>
      </c>
      <c r="E10" s="78"/>
      <c r="F10" s="79" t="str">
        <f>'12&amp;13B'!D8</f>
        <v>Portugal</v>
      </c>
      <c r="G10" s="78"/>
      <c r="H10" s="80">
        <f>'12&amp;13B'!F8</f>
        <v>0.54166666666666663</v>
      </c>
      <c r="I10" s="80">
        <f>'12&amp;13B'!G8</f>
        <v>0.5625</v>
      </c>
      <c r="J10" s="81">
        <f>'12&amp;13B'!H8</f>
        <v>2.0833333333333332E-2</v>
      </c>
      <c r="K10" s="78" t="str">
        <f>'12&amp;13B'!I8</f>
        <v>TG1</v>
      </c>
    </row>
    <row r="11" spans="1:11">
      <c r="A11" s="78" t="str">
        <f>'10G'!$A$2</f>
        <v>U10</v>
      </c>
      <c r="B11" s="78" t="str">
        <f>'10G'!$A$3</f>
        <v>G</v>
      </c>
      <c r="C11" s="78">
        <f>'10G'!A14</f>
        <v>7</v>
      </c>
      <c r="D11" s="79" t="str">
        <f>'10G'!B14</f>
        <v>Norway</v>
      </c>
      <c r="E11" s="78"/>
      <c r="F11" s="79" t="str">
        <f>'10G'!D14</f>
        <v>Columbia</v>
      </c>
      <c r="G11" s="78"/>
      <c r="H11" s="80">
        <f>'10G'!F14</f>
        <v>0.5625</v>
      </c>
      <c r="I11" s="80">
        <f>'10G'!G14</f>
        <v>0.58333333333333337</v>
      </c>
      <c r="J11" s="81">
        <f>'10G'!H14</f>
        <v>2.0833333333333332E-2</v>
      </c>
      <c r="K11" s="78" t="str">
        <f>'10G'!I14</f>
        <v>TG1</v>
      </c>
    </row>
    <row r="12" spans="1:11">
      <c r="A12" s="78" t="str">
        <f>'12&amp;13B'!$A$2</f>
        <v>U12/13</v>
      </c>
      <c r="B12" s="78" t="str">
        <f>'12&amp;13B'!$A$3</f>
        <v>B</v>
      </c>
      <c r="C12" s="78">
        <f>'12&amp;13B'!A11</f>
        <v>4</v>
      </c>
      <c r="D12" s="79" t="str">
        <f>'12&amp;13B'!B11</f>
        <v>Uruguay</v>
      </c>
      <c r="E12" s="78"/>
      <c r="F12" s="79" t="str">
        <f>'12&amp;13B'!D11</f>
        <v>Puerto Rico</v>
      </c>
      <c r="G12" s="78"/>
      <c r="H12" s="80">
        <f>'12&amp;13B'!F11</f>
        <v>0.58333333333333337</v>
      </c>
      <c r="I12" s="80">
        <f>'12&amp;13B'!G11</f>
        <v>0.60416666666666674</v>
      </c>
      <c r="J12" s="81">
        <f>'12&amp;13B'!H11</f>
        <v>2.0833333333333332E-2</v>
      </c>
      <c r="K12" s="78" t="str">
        <f>'12&amp;13B'!I11</f>
        <v>TG1</v>
      </c>
    </row>
    <row r="13" spans="1:11">
      <c r="A13" s="78" t="str">
        <f>'12G'!$A$2</f>
        <v>U12</v>
      </c>
      <c r="B13" s="78" t="str">
        <f>'12G'!$A$3</f>
        <v>G</v>
      </c>
      <c r="C13" s="78">
        <f>'12G'!A16</f>
        <v>9</v>
      </c>
      <c r="D13" s="79" t="str">
        <f>'12G'!B16</f>
        <v>Scotland</v>
      </c>
      <c r="E13" s="78"/>
      <c r="F13" s="79" t="str">
        <f>'12G'!D16</f>
        <v>USA</v>
      </c>
      <c r="G13" s="78"/>
      <c r="H13" s="80">
        <f>'12G'!F16</f>
        <v>0.60416666666666663</v>
      </c>
      <c r="I13" s="80">
        <f>'12G'!G16</f>
        <v>0.625</v>
      </c>
      <c r="J13" s="81">
        <f>'12G'!H16</f>
        <v>2.0833333333333332E-2</v>
      </c>
      <c r="K13" s="78" t="str">
        <f>'12G'!I16</f>
        <v>TG1</v>
      </c>
    </row>
    <row r="14" spans="1:11">
      <c r="A14" s="78" t="str">
        <f>'12&amp;13B'!$A$2</f>
        <v>U12/13</v>
      </c>
      <c r="B14" s="78" t="str">
        <f>'12&amp;13B'!$A$3</f>
        <v>B</v>
      </c>
      <c r="C14" s="78">
        <f>'12&amp;13B'!A14</f>
        <v>7</v>
      </c>
      <c r="D14" s="79" t="str">
        <f>'12&amp;13B'!B14</f>
        <v>Portugal</v>
      </c>
      <c r="E14" s="78"/>
      <c r="F14" s="79" t="str">
        <f>'12&amp;13B'!D14</f>
        <v>Uruguay</v>
      </c>
      <c r="G14" s="78"/>
      <c r="H14" s="80">
        <f>'12&amp;13B'!F14</f>
        <v>0.625</v>
      </c>
      <c r="I14" s="80">
        <f>'12&amp;13B'!G14</f>
        <v>0.64583333333333337</v>
      </c>
      <c r="J14" s="81">
        <f>'12&amp;13B'!H14</f>
        <v>2.0833333333333332E-2</v>
      </c>
      <c r="K14" s="78" t="str">
        <f>'12&amp;13B'!I14</f>
        <v>TG1</v>
      </c>
    </row>
    <row r="15" spans="1:11">
      <c r="A15" s="78" t="str">
        <f>'14&amp;15G'!$A$2</f>
        <v>U14/15</v>
      </c>
      <c r="B15" s="78" t="str">
        <f>'14&amp;15G'!$A$3</f>
        <v>G</v>
      </c>
      <c r="C15" s="78">
        <f>'14&amp;15G'!A12</f>
        <v>5</v>
      </c>
      <c r="D15" s="79" t="str">
        <f>'14&amp;15G'!B12</f>
        <v>Mongolia</v>
      </c>
      <c r="E15" s="78"/>
      <c r="F15" s="79" t="str">
        <f>'14&amp;15G'!D12</f>
        <v>Englnd</v>
      </c>
      <c r="G15" s="78"/>
      <c r="H15" s="80">
        <f>'14&amp;15G'!F12</f>
        <v>0.64583333333333337</v>
      </c>
      <c r="I15" s="80">
        <f>'14&amp;15G'!G12</f>
        <v>0.66666666666666674</v>
      </c>
      <c r="J15" s="81">
        <f>'14&amp;15G'!H12</f>
        <v>2.0833333333333332E-2</v>
      </c>
      <c r="K15" s="78" t="str">
        <f>'14&amp;15G'!I12</f>
        <v>TG1</v>
      </c>
    </row>
    <row r="16" spans="1:11">
      <c r="A16" s="78" t="str">
        <f>'8&amp;9B'!$A$2</f>
        <v>U8/9</v>
      </c>
      <c r="B16" s="78" t="str">
        <f>'8&amp;9B'!$A$3</f>
        <v>B</v>
      </c>
      <c r="C16" s="78">
        <f>'8&amp;9B'!A17</f>
        <v>10</v>
      </c>
      <c r="D16" s="79" t="str">
        <f>'8&amp;9B'!B17</f>
        <v>Winner A</v>
      </c>
      <c r="E16" s="78"/>
      <c r="F16" s="79" t="str">
        <f>'8&amp;9B'!D17</f>
        <v>Winner B</v>
      </c>
      <c r="G16" s="78"/>
      <c r="H16" s="80">
        <f>'8&amp;9B'!F17</f>
        <v>0.66666666666666663</v>
      </c>
      <c r="I16" s="80">
        <f>'8&amp;9B'!G17</f>
        <v>0.6875</v>
      </c>
      <c r="J16" s="81">
        <f>'8&amp;9B'!H17</f>
        <v>2.0833333333333332E-2</v>
      </c>
      <c r="K16" s="78" t="str">
        <f>'8&amp;9B'!I17</f>
        <v>TG1</v>
      </c>
    </row>
    <row r="17" spans="1:11">
      <c r="A17" s="78" t="str">
        <f>'10G'!$A$2</f>
        <v>U10</v>
      </c>
      <c r="B17" s="78" t="str">
        <f>'10G'!$A$3</f>
        <v>G</v>
      </c>
      <c r="C17" s="78">
        <f>'10G'!A9</f>
        <v>2</v>
      </c>
      <c r="D17" s="79" t="str">
        <f>'10G'!B9</f>
        <v>Sweden</v>
      </c>
      <c r="E17" s="78"/>
      <c r="F17" s="79" t="str">
        <f>'10G'!D9</f>
        <v>Republi Of Ireland</v>
      </c>
      <c r="G17" s="78"/>
      <c r="H17" s="80">
        <f>'10G'!F9</f>
        <v>0.35416666666666669</v>
      </c>
      <c r="I17" s="80">
        <f>'10G'!G9</f>
        <v>0.375</v>
      </c>
      <c r="J17" s="81">
        <f>'10G'!H9</f>
        <v>2.0833333333333332E-2</v>
      </c>
      <c r="K17" s="78" t="str">
        <f>'10G'!I9</f>
        <v>TG2</v>
      </c>
    </row>
    <row r="18" spans="1:11">
      <c r="A18" s="78" t="str">
        <f>'12G'!$A$2</f>
        <v>U12</v>
      </c>
      <c r="B18" s="78" t="str">
        <f>'12G'!$A$3</f>
        <v>G</v>
      </c>
      <c r="C18" s="78">
        <f>'12G'!A11</f>
        <v>4</v>
      </c>
      <c r="D18" s="79" t="str">
        <f>'12G'!B11</f>
        <v>Brazil</v>
      </c>
      <c r="E18" s="78"/>
      <c r="F18" s="79" t="str">
        <f>'12G'!D11</f>
        <v>Spain</v>
      </c>
      <c r="G18" s="78"/>
      <c r="H18" s="80">
        <f>'12G'!F11</f>
        <v>0.375</v>
      </c>
      <c r="I18" s="80">
        <f>'12G'!G11</f>
        <v>0.39583333333333331</v>
      </c>
      <c r="J18" s="81">
        <f>'12G'!H11</f>
        <v>2.0833333333333332E-2</v>
      </c>
      <c r="K18" s="78" t="str">
        <f>'12G'!I11</f>
        <v>TG2</v>
      </c>
    </row>
    <row r="19" spans="1:11">
      <c r="A19" s="78" t="str">
        <f>'8&amp;9B'!$A$2</f>
        <v>U8/9</v>
      </c>
      <c r="B19" s="78" t="str">
        <f>'8&amp;9B'!$A$3</f>
        <v>B</v>
      </c>
      <c r="C19" s="78">
        <f>'8&amp;9B'!A12</f>
        <v>5</v>
      </c>
      <c r="D19" s="79" t="str">
        <f>'8&amp;9B'!B12</f>
        <v>Greece</v>
      </c>
      <c r="E19" s="78"/>
      <c r="F19" s="79" t="str">
        <f>'8&amp;9B'!D12</f>
        <v>Italy</v>
      </c>
      <c r="G19" s="78"/>
      <c r="H19" s="80">
        <f>'8&amp;9B'!F12</f>
        <v>0.4375</v>
      </c>
      <c r="I19" s="80">
        <f>'8&amp;9B'!G12</f>
        <v>0.45833333333333331</v>
      </c>
      <c r="J19" s="81">
        <f>'8&amp;9B'!H12</f>
        <v>2.0833333333333332E-2</v>
      </c>
      <c r="K19" s="78" t="str">
        <f>'8&amp;9B'!I12</f>
        <v>TG5</v>
      </c>
    </row>
    <row r="20" spans="1:11">
      <c r="A20" s="78" t="str">
        <f>'10&amp;11B'!$A$2</f>
        <v>U10/11</v>
      </c>
      <c r="B20" s="78" t="str">
        <f>'10&amp;11B'!$A$3</f>
        <v>B</v>
      </c>
      <c r="C20" s="78">
        <f>'10&amp;11B'!A9</f>
        <v>2</v>
      </c>
      <c r="D20" s="79" t="str">
        <f>'10&amp;11B'!B9</f>
        <v>Paraguay</v>
      </c>
      <c r="E20" s="78"/>
      <c r="F20" s="79" t="str">
        <f>'10&amp;11B'!D9</f>
        <v>Serbia</v>
      </c>
      <c r="G20" s="78"/>
      <c r="H20" s="80">
        <f>'10&amp;11B'!F9</f>
        <v>0.41666666666666669</v>
      </c>
      <c r="I20" s="80">
        <f>'10&amp;11B'!G9</f>
        <v>0.4375</v>
      </c>
      <c r="J20" s="81">
        <f>'10&amp;11B'!H9</f>
        <v>2.0833333333333332E-2</v>
      </c>
      <c r="K20" s="78" t="str">
        <f>'10&amp;11B'!I9</f>
        <v>TG2</v>
      </c>
    </row>
    <row r="21" spans="1:11">
      <c r="A21" s="78" t="str">
        <f>'12G'!$A$2</f>
        <v>U12</v>
      </c>
      <c r="B21" s="78" t="str">
        <f>'12G'!$A$3</f>
        <v>G</v>
      </c>
      <c r="C21" s="78">
        <f>'12G'!A12</f>
        <v>5</v>
      </c>
      <c r="D21" s="79" t="str">
        <f>'12G'!B12</f>
        <v>South Africa</v>
      </c>
      <c r="E21" s="78"/>
      <c r="F21" s="79" t="str">
        <f>'12G'!D12</f>
        <v>Scotland</v>
      </c>
      <c r="G21" s="78"/>
      <c r="H21" s="80">
        <f>'12G'!F12</f>
        <v>0.4375</v>
      </c>
      <c r="I21" s="80">
        <f>'12G'!G12</f>
        <v>0.45833333333333331</v>
      </c>
      <c r="J21" s="81">
        <f>'12G'!H12</f>
        <v>2.0833333333333332E-2</v>
      </c>
      <c r="K21" s="78" t="str">
        <f>'12G'!I12</f>
        <v>TG2</v>
      </c>
    </row>
    <row r="22" spans="1:11">
      <c r="A22" s="78" t="str">
        <f>'12G'!$A$2</f>
        <v>U12</v>
      </c>
      <c r="B22" s="78" t="str">
        <f>'12G'!$A$3</f>
        <v>G</v>
      </c>
      <c r="C22" s="78">
        <f>'12G'!A14</f>
        <v>7</v>
      </c>
      <c r="D22" s="79" t="str">
        <f>'12G'!B14</f>
        <v>Brazil</v>
      </c>
      <c r="E22" s="78"/>
      <c r="F22" s="79" t="str">
        <f>'12G'!D14</f>
        <v>Iceland</v>
      </c>
      <c r="G22" s="78"/>
      <c r="H22" s="80">
        <f>'12G'!F14</f>
        <v>0.45833333333333331</v>
      </c>
      <c r="I22" s="80">
        <f>'12G'!G14</f>
        <v>0.47916666666666663</v>
      </c>
      <c r="J22" s="81">
        <f>'12G'!H14</f>
        <v>2.0833333333333332E-2</v>
      </c>
      <c r="K22" s="78" t="str">
        <f>'12G'!I14</f>
        <v>TG2</v>
      </c>
    </row>
    <row r="23" spans="1:11">
      <c r="A23" s="78" t="str">
        <f>'10&amp;11B'!$A$2</f>
        <v>U10/11</v>
      </c>
      <c r="B23" s="78" t="str">
        <f>'10&amp;11B'!$A$3</f>
        <v>B</v>
      </c>
      <c r="C23" s="78">
        <f>'10&amp;11B'!A12</f>
        <v>5</v>
      </c>
      <c r="D23" s="79" t="str">
        <f>'10&amp;11B'!B12</f>
        <v>Netherlands</v>
      </c>
      <c r="E23" s="78"/>
      <c r="F23" s="79" t="str">
        <f>'10&amp;11B'!D12</f>
        <v>Serbia</v>
      </c>
      <c r="G23" s="78"/>
      <c r="H23" s="80">
        <f>'10&amp;11B'!F12</f>
        <v>0.5</v>
      </c>
      <c r="I23" s="80">
        <f>'10&amp;11B'!G12</f>
        <v>0.52083333333333337</v>
      </c>
      <c r="J23" s="81">
        <f>'10&amp;11B'!H12</f>
        <v>2.0833333333333332E-2</v>
      </c>
      <c r="K23" s="78" t="str">
        <f>'10&amp;11B'!I12</f>
        <v>TG2</v>
      </c>
    </row>
    <row r="24" spans="1:11">
      <c r="A24" s="78" t="str">
        <f>'14&amp;15G'!$A$2</f>
        <v>U14/15</v>
      </c>
      <c r="B24" s="78" t="str">
        <f>'14&amp;15G'!$A$3</f>
        <v>G</v>
      </c>
      <c r="C24" s="78">
        <f>'14&amp;15G'!A11</f>
        <v>4</v>
      </c>
      <c r="D24" s="79" t="str">
        <f>'14&amp;15G'!B11</f>
        <v>Australia</v>
      </c>
      <c r="E24" s="78"/>
      <c r="F24" s="79" t="str">
        <f>'14&amp;15G'!D11</f>
        <v>Englnd</v>
      </c>
      <c r="G24" s="78"/>
      <c r="H24" s="80">
        <f>'14&amp;15G'!F11</f>
        <v>0.58333333333333337</v>
      </c>
      <c r="I24" s="80">
        <f>'14&amp;15G'!G11</f>
        <v>0.60416666666666674</v>
      </c>
      <c r="J24" s="81">
        <f>'14&amp;15G'!H11</f>
        <v>2.0833333333333332E-2</v>
      </c>
      <c r="K24" s="78" t="str">
        <f>'14&amp;15G'!I11</f>
        <v>TG4</v>
      </c>
    </row>
    <row r="25" spans="1:11">
      <c r="A25" s="78" t="str">
        <f>'12&amp;13B'!$A$2</f>
        <v>U12/13</v>
      </c>
      <c r="B25" s="78" t="str">
        <f>'12&amp;13B'!$A$3</f>
        <v>B</v>
      </c>
      <c r="C25" s="78">
        <f>'12&amp;13B'!A9</f>
        <v>2</v>
      </c>
      <c r="D25" s="79" t="str">
        <f>'12&amp;13B'!B9</f>
        <v>Israel</v>
      </c>
      <c r="E25" s="78"/>
      <c r="F25" s="79" t="str">
        <f>'12&amp;13B'!D9</f>
        <v>Liechtenstein</v>
      </c>
      <c r="G25" s="78"/>
      <c r="H25" s="80">
        <f>'12&amp;13B'!F9</f>
        <v>0.54166666666666663</v>
      </c>
      <c r="I25" s="80">
        <f>'12&amp;13B'!G9</f>
        <v>0.5625</v>
      </c>
      <c r="J25" s="81">
        <f>'12&amp;13B'!H9</f>
        <v>2.0833333333333332E-2</v>
      </c>
      <c r="K25" s="78" t="str">
        <f>'12&amp;13B'!I9</f>
        <v>TG2</v>
      </c>
    </row>
    <row r="26" spans="1:11">
      <c r="A26" s="78" t="str">
        <f>'10G'!$A$2</f>
        <v>U10</v>
      </c>
      <c r="B26" s="78" t="str">
        <f>'10G'!$A$3</f>
        <v>G</v>
      </c>
      <c r="C26" s="78">
        <f>'10G'!A15</f>
        <v>8</v>
      </c>
      <c r="D26" s="79" t="str">
        <f>'10G'!B15</f>
        <v>Republi Of Ireland</v>
      </c>
      <c r="E26" s="78"/>
      <c r="F26" s="79" t="str">
        <f>'10G'!D15</f>
        <v>Panama</v>
      </c>
      <c r="G26" s="78"/>
      <c r="H26" s="80">
        <f>'10G'!F15</f>
        <v>0.5625</v>
      </c>
      <c r="I26" s="80">
        <f>'10G'!G15</f>
        <v>0.58333333333333337</v>
      </c>
      <c r="J26" s="81">
        <f>'10G'!H15</f>
        <v>2.0833333333333332E-2</v>
      </c>
      <c r="K26" s="78" t="str">
        <f>'10G'!I15</f>
        <v>TG2</v>
      </c>
    </row>
    <row r="27" spans="1:11">
      <c r="A27" s="78" t="str">
        <f>'12&amp;13B'!$A$2</f>
        <v>U12/13</v>
      </c>
      <c r="B27" s="78" t="str">
        <f>'12&amp;13B'!$A$3</f>
        <v>B</v>
      </c>
      <c r="C27" s="78">
        <f>'12&amp;13B'!A12</f>
        <v>5</v>
      </c>
      <c r="D27" s="79" t="str">
        <f>'12&amp;13B'!B12</f>
        <v>France</v>
      </c>
      <c r="E27" s="78"/>
      <c r="F27" s="79" t="str">
        <f>'12&amp;13B'!D12</f>
        <v>Israel</v>
      </c>
      <c r="G27" s="78"/>
      <c r="H27" s="80">
        <f>'12&amp;13B'!F12</f>
        <v>0.58333333333333337</v>
      </c>
      <c r="I27" s="80">
        <f>'12&amp;13B'!G12</f>
        <v>0.60416666666666674</v>
      </c>
      <c r="J27" s="81">
        <f>'12&amp;13B'!H12</f>
        <v>2.0833333333333332E-2</v>
      </c>
      <c r="K27" s="78" t="str">
        <f>'12&amp;13B'!I12</f>
        <v>TG2</v>
      </c>
    </row>
    <row r="28" spans="1:11">
      <c r="A28" s="78" t="str">
        <f>'12G'!$A$2</f>
        <v>U12</v>
      </c>
      <c r="B28" s="78" t="str">
        <f>'12G'!$A$3</f>
        <v>G</v>
      </c>
      <c r="C28" s="78">
        <f>'12G'!A17</f>
        <v>10</v>
      </c>
      <c r="D28" s="79" t="str">
        <f>'12G'!B17</f>
        <v>Bahamas</v>
      </c>
      <c r="E28" s="78"/>
      <c r="F28" s="79" t="str">
        <f>'12G'!D17</f>
        <v>South Africa</v>
      </c>
      <c r="G28" s="78"/>
      <c r="H28" s="80">
        <f>'12G'!F17</f>
        <v>0.60416666666666663</v>
      </c>
      <c r="I28" s="80">
        <f>'12G'!G17</f>
        <v>0.625</v>
      </c>
      <c r="J28" s="81">
        <f>'12G'!H17</f>
        <v>2.0833333333333332E-2</v>
      </c>
      <c r="K28" s="78" t="str">
        <f>'12G'!I17</f>
        <v>TG2</v>
      </c>
    </row>
    <row r="29" spans="1:11">
      <c r="A29" s="78" t="str">
        <f>'12&amp;13B'!$A$2</f>
        <v>U12/13</v>
      </c>
      <c r="B29" s="78" t="str">
        <f>'12&amp;13B'!$A$3</f>
        <v>B</v>
      </c>
      <c r="C29" s="78">
        <f>'12&amp;13B'!A15</f>
        <v>8</v>
      </c>
      <c r="D29" s="79" t="str">
        <f>'12&amp;13B'!B15</f>
        <v>Liechtenstein</v>
      </c>
      <c r="E29" s="78"/>
      <c r="F29" s="79" t="str">
        <f>'12&amp;13B'!D15</f>
        <v>France</v>
      </c>
      <c r="G29" s="78"/>
      <c r="H29" s="80">
        <f>'12&amp;13B'!F15</f>
        <v>0.625</v>
      </c>
      <c r="I29" s="80">
        <f>'12&amp;13B'!G15</f>
        <v>0.64583333333333337</v>
      </c>
      <c r="J29" s="81">
        <f>'12&amp;13B'!H15</f>
        <v>2.0833333333333332E-2</v>
      </c>
      <c r="K29" s="78" t="str">
        <f>'12&amp;13B'!I15</f>
        <v>TG2</v>
      </c>
    </row>
    <row r="30" spans="1:11">
      <c r="A30" s="78" t="str">
        <f>'14&amp;15G'!$A$2</f>
        <v>U14/15</v>
      </c>
      <c r="B30" s="78" t="str">
        <f>'14&amp;15G'!$A$3</f>
        <v>G</v>
      </c>
      <c r="C30" s="78">
        <f>'14&amp;15G'!A13</f>
        <v>6</v>
      </c>
      <c r="D30" s="79" t="str">
        <f>'14&amp;15G'!B13</f>
        <v>Mexico</v>
      </c>
      <c r="E30" s="78"/>
      <c r="F30" s="79" t="str">
        <f>'14&amp;15G'!D13</f>
        <v>Australia</v>
      </c>
      <c r="G30" s="78"/>
      <c r="H30" s="80">
        <f>'14&amp;15G'!F13</f>
        <v>0.64583333333333337</v>
      </c>
      <c r="I30" s="80">
        <f>'14&amp;15G'!G13</f>
        <v>0.66666666666666674</v>
      </c>
      <c r="J30" s="81">
        <f>'14&amp;15G'!H13</f>
        <v>2.0833333333333332E-2</v>
      </c>
      <c r="K30" s="78" t="str">
        <f>'14&amp;15G'!I13</f>
        <v>TG2</v>
      </c>
    </row>
    <row r="31" spans="1:11">
      <c r="A31" s="78" t="str">
        <f>'12&amp;13B'!$A$2</f>
        <v>U12/13</v>
      </c>
      <c r="B31" s="78" t="str">
        <f>'12&amp;13B'!$A$3</f>
        <v>B</v>
      </c>
      <c r="C31" s="78">
        <f>'12&amp;13B'!A17</f>
        <v>10</v>
      </c>
      <c r="D31" s="79" t="str">
        <f>'12&amp;13B'!B17</f>
        <v>Winner A</v>
      </c>
      <c r="E31" s="78"/>
      <c r="F31" s="79" t="str">
        <f>'12&amp;13B'!D17</f>
        <v>Winner B</v>
      </c>
      <c r="G31" s="78"/>
      <c r="H31" s="80">
        <f>'12&amp;13B'!F17</f>
        <v>0.66666666666666663</v>
      </c>
      <c r="I31" s="80">
        <f>'12&amp;13B'!G17</f>
        <v>0.6875</v>
      </c>
      <c r="J31" s="81">
        <f>'12&amp;13B'!H17</f>
        <v>2.0833333333333332E-2</v>
      </c>
      <c r="K31" s="78" t="str">
        <f>'12&amp;13B'!I17</f>
        <v>TG2</v>
      </c>
    </row>
    <row r="32" spans="1:11">
      <c r="A32" s="78" t="str">
        <f>'10G'!$A$2</f>
        <v>U10</v>
      </c>
      <c r="B32" s="78" t="str">
        <f>'10G'!$A$3</f>
        <v>G</v>
      </c>
      <c r="C32" s="78">
        <f>'10G'!A10</f>
        <v>3</v>
      </c>
      <c r="D32" s="79" t="str">
        <f>'10G'!B10</f>
        <v>Panama</v>
      </c>
      <c r="E32" s="78"/>
      <c r="F32" s="79" t="str">
        <f>'10G'!D10</f>
        <v>Columbia</v>
      </c>
      <c r="G32" s="78"/>
      <c r="H32" s="80">
        <f>'10G'!F10</f>
        <v>0.35416666666666669</v>
      </c>
      <c r="I32" s="80">
        <f>'10G'!G10</f>
        <v>0.375</v>
      </c>
      <c r="J32" s="81">
        <f>'10G'!H10</f>
        <v>2.0833333333333332E-2</v>
      </c>
      <c r="K32" s="78" t="str">
        <f>'10G'!I10</f>
        <v>TG3</v>
      </c>
    </row>
    <row r="33" spans="1:11">
      <c r="A33" s="78" t="str">
        <f>'12G'!$A$2</f>
        <v>U12</v>
      </c>
      <c r="B33" s="78" t="str">
        <f>'12G'!$A$3</f>
        <v>G</v>
      </c>
      <c r="C33" s="78">
        <f>'12G'!A8</f>
        <v>1</v>
      </c>
      <c r="D33" s="79" t="str">
        <f>'12G'!B8</f>
        <v>Scotland</v>
      </c>
      <c r="E33" s="78"/>
      <c r="F33" s="79" t="str">
        <f>'12G'!D8</f>
        <v>Bahamas</v>
      </c>
      <c r="G33" s="78"/>
      <c r="H33" s="80">
        <f>'12G'!F8</f>
        <v>0.375</v>
      </c>
      <c r="I33" s="80">
        <f>'12G'!G8</f>
        <v>0.39583333333333331</v>
      </c>
      <c r="J33" s="81">
        <f>'12G'!H8</f>
        <v>2.0833333333333332E-2</v>
      </c>
      <c r="K33" s="78" t="str">
        <f>'12G'!I8</f>
        <v>TG3</v>
      </c>
    </row>
    <row r="34" spans="1:11">
      <c r="A34" s="78" t="str">
        <f>'8&amp;9B'!$A$2</f>
        <v>U8/9</v>
      </c>
      <c r="B34" s="78" t="str">
        <f>'8&amp;9B'!$A$3</f>
        <v>B</v>
      </c>
      <c r="C34" s="78">
        <f>'8&amp;9B'!A13</f>
        <v>6</v>
      </c>
      <c r="D34" s="79" t="str">
        <f>'8&amp;9B'!B13</f>
        <v>Ghana</v>
      </c>
      <c r="E34" s="78"/>
      <c r="F34" s="79" t="str">
        <f>'8&amp;9B'!D13</f>
        <v>Venezuela</v>
      </c>
      <c r="G34" s="78"/>
      <c r="H34" s="80">
        <f>'8&amp;9B'!F13</f>
        <v>0.45833333333333331</v>
      </c>
      <c r="I34" s="80">
        <f>'8&amp;9B'!G13</f>
        <v>0.47916666666666663</v>
      </c>
      <c r="J34" s="81">
        <f>'8&amp;9B'!H13</f>
        <v>2.0833333333333332E-2</v>
      </c>
      <c r="K34" s="78" t="str">
        <f>'8&amp;9B'!I13</f>
        <v>TG1</v>
      </c>
    </row>
    <row r="35" spans="1:11">
      <c r="A35" s="78" t="str">
        <f>'9G'!$A$2</f>
        <v>U9</v>
      </c>
      <c r="B35" s="78" t="str">
        <f>'9G'!$A$3</f>
        <v>G</v>
      </c>
      <c r="C35" s="78">
        <f>'9G'!A10</f>
        <v>3</v>
      </c>
      <c r="D35" s="79" t="str">
        <f>'9G'!B10</f>
        <v>Fiji</v>
      </c>
      <c r="E35" s="78"/>
      <c r="F35" s="79" t="str">
        <f>'9G'!D10</f>
        <v>Dijibouti</v>
      </c>
      <c r="G35" s="78"/>
      <c r="H35" s="80">
        <f>'9G'!F10</f>
        <v>0.41666666666666669</v>
      </c>
      <c r="I35" s="80">
        <f>'9G'!G10</f>
        <v>0.4375</v>
      </c>
      <c r="J35" s="81">
        <f>'9G'!H10</f>
        <v>2.0833333333333332E-2</v>
      </c>
      <c r="K35" s="78" t="str">
        <f>'9G'!I10</f>
        <v>TG3</v>
      </c>
    </row>
    <row r="36" spans="1:11">
      <c r="A36" s="78" t="str">
        <f>'12G'!$A$2</f>
        <v>U12</v>
      </c>
      <c r="B36" s="78" t="str">
        <f>'12G'!$A$3</f>
        <v>G</v>
      </c>
      <c r="C36" s="78">
        <f>'12G'!A13</f>
        <v>6</v>
      </c>
      <c r="D36" s="79" t="str">
        <f>'12G'!B13</f>
        <v>USA</v>
      </c>
      <c r="E36" s="78"/>
      <c r="F36" s="79" t="str">
        <f>'12G'!D13</f>
        <v>Bahamas</v>
      </c>
      <c r="G36" s="78"/>
      <c r="H36" s="80">
        <f>'12G'!F13</f>
        <v>0.4375</v>
      </c>
      <c r="I36" s="80">
        <f>'12G'!G13</f>
        <v>0.45833333333333331</v>
      </c>
      <c r="J36" s="81">
        <f>'12G'!H13</f>
        <v>2.0833333333333332E-2</v>
      </c>
      <c r="K36" s="78" t="str">
        <f>'12G'!I13</f>
        <v>TG3</v>
      </c>
    </row>
    <row r="37" spans="1:11">
      <c r="A37" s="78" t="str">
        <f>'12G'!$A$2</f>
        <v>U12</v>
      </c>
      <c r="B37" s="78" t="str">
        <f>'12G'!$A$3</f>
        <v>G</v>
      </c>
      <c r="C37" s="78">
        <f>'12G'!A15</f>
        <v>8</v>
      </c>
      <c r="D37" s="79" t="str">
        <f>'12G'!B15</f>
        <v>Spain</v>
      </c>
      <c r="E37" s="78"/>
      <c r="F37" s="79" t="str">
        <f>'12G'!D15</f>
        <v>Costa Rica</v>
      </c>
      <c r="G37" s="78"/>
      <c r="H37" s="80">
        <f>'12G'!F15</f>
        <v>0.45833333333333331</v>
      </c>
      <c r="I37" s="80">
        <f>'12G'!G15</f>
        <v>0.47916666666666663</v>
      </c>
      <c r="J37" s="81">
        <f>'12G'!H15</f>
        <v>2.0833333333333332E-2</v>
      </c>
      <c r="K37" s="78" t="str">
        <f>'12G'!I15</f>
        <v>TG3</v>
      </c>
    </row>
    <row r="38" spans="1:11">
      <c r="A38" s="78" t="str">
        <f>'8&amp;9B'!$A$2</f>
        <v>U8/9</v>
      </c>
      <c r="B38" s="78" t="str">
        <f>'8&amp;9B'!$A$3</f>
        <v>B</v>
      </c>
      <c r="C38" s="78">
        <f>'8&amp;9B'!A15</f>
        <v>8</v>
      </c>
      <c r="D38" s="79" t="str">
        <f>'8&amp;9B'!B15</f>
        <v>Italy</v>
      </c>
      <c r="E38" s="78"/>
      <c r="F38" s="79" t="str">
        <f>'8&amp;9B'!D15</f>
        <v>Ghana</v>
      </c>
      <c r="G38" s="78"/>
      <c r="H38" s="80">
        <f>'8&amp;9B'!F15</f>
        <v>0.5</v>
      </c>
      <c r="I38" s="80">
        <f>'8&amp;9B'!G15</f>
        <v>0.52083333333333337</v>
      </c>
      <c r="J38" s="81">
        <f>'8&amp;9B'!H15</f>
        <v>2.0833333333333332E-2</v>
      </c>
      <c r="K38" s="78" t="str">
        <f>'8&amp;9B'!I15</f>
        <v>TG3</v>
      </c>
    </row>
    <row r="39" spans="1:11">
      <c r="A39" s="78" t="str">
        <f>'14&amp;15B'!$A$2</f>
        <v>U14/15</v>
      </c>
      <c r="B39" s="78" t="str">
        <f>'14&amp;15B'!$A$3</f>
        <v>B</v>
      </c>
      <c r="C39" s="78">
        <f>'14&amp;15B'!A10</f>
        <v>3</v>
      </c>
      <c r="D39" s="79" t="str">
        <f>'14&amp;15B'!B10</f>
        <v>India</v>
      </c>
      <c r="E39" s="78"/>
      <c r="F39" s="79" t="str">
        <f>'14&amp;15B'!D10</f>
        <v>Germany</v>
      </c>
      <c r="G39" s="78"/>
      <c r="H39" s="80">
        <f>'14&amp;15B'!F10</f>
        <v>0.52083333333333337</v>
      </c>
      <c r="I39" s="80">
        <f>'14&amp;15B'!G10</f>
        <v>0.54166666666666674</v>
      </c>
      <c r="J39" s="81">
        <f>'14&amp;15B'!H10</f>
        <v>2.0833333333333332E-2</v>
      </c>
      <c r="K39" s="78" t="str">
        <f>'14&amp;15B'!I10</f>
        <v>TG3</v>
      </c>
    </row>
    <row r="40" spans="1:11">
      <c r="A40" s="78" t="str">
        <f>'12&amp;13B'!$A$2</f>
        <v>U12/13</v>
      </c>
      <c r="B40" s="78" t="str">
        <f>'12&amp;13B'!$A$3</f>
        <v>B</v>
      </c>
      <c r="C40" s="78">
        <f>'12&amp;13B'!A10</f>
        <v>3</v>
      </c>
      <c r="D40" s="79" t="str">
        <f>'12&amp;13B'!B10</f>
        <v>France</v>
      </c>
      <c r="E40" s="78"/>
      <c r="F40" s="79" t="str">
        <f>'12&amp;13B'!D10</f>
        <v>Uruguay</v>
      </c>
      <c r="G40" s="78"/>
      <c r="H40" s="80">
        <f>'12&amp;13B'!F10</f>
        <v>0.54166666666666696</v>
      </c>
      <c r="I40" s="80">
        <f>'12&amp;13B'!G10</f>
        <v>0.56250000000000033</v>
      </c>
      <c r="J40" s="81">
        <f>'12&amp;13B'!H10</f>
        <v>2.0833333333333332E-2</v>
      </c>
      <c r="K40" s="78" t="str">
        <f>'12&amp;13B'!I10</f>
        <v>TG3</v>
      </c>
    </row>
    <row r="41" spans="1:11">
      <c r="A41" s="78" t="str">
        <f>'10G'!$A$2</f>
        <v>U10</v>
      </c>
      <c r="B41" s="78" t="str">
        <f>'10G'!$A$3</f>
        <v>G</v>
      </c>
      <c r="C41" s="78">
        <f>'10G'!A16</f>
        <v>9</v>
      </c>
      <c r="D41" s="79" t="str">
        <f>'10G'!B16</f>
        <v>Sweden</v>
      </c>
      <c r="E41" s="78"/>
      <c r="F41" s="79" t="str">
        <f>'10G'!D16</f>
        <v>Switzerland</v>
      </c>
      <c r="G41" s="78"/>
      <c r="H41" s="80">
        <f>'10G'!F16</f>
        <v>0.5625</v>
      </c>
      <c r="I41" s="80">
        <f>'10G'!G16</f>
        <v>0.58333333333333337</v>
      </c>
      <c r="J41" s="81">
        <f>'10G'!H16</f>
        <v>2.0833333333333332E-2</v>
      </c>
      <c r="K41" s="78" t="str">
        <f>'10G'!I16</f>
        <v>TG3</v>
      </c>
    </row>
    <row r="42" spans="1:11">
      <c r="A42" s="78" t="str">
        <f>'12&amp;13B'!$A$2</f>
        <v>U12/13</v>
      </c>
      <c r="B42" s="78" t="str">
        <f>'12&amp;13B'!$A$3</f>
        <v>B</v>
      </c>
      <c r="C42" s="78">
        <f>'12&amp;13B'!A13</f>
        <v>6</v>
      </c>
      <c r="D42" s="79" t="str">
        <f>'12&amp;13B'!B13</f>
        <v>Portugal</v>
      </c>
      <c r="E42" s="78"/>
      <c r="F42" s="79" t="str">
        <f>'12&amp;13B'!D13</f>
        <v>Liechtenstein</v>
      </c>
      <c r="G42" s="78"/>
      <c r="H42" s="80">
        <f>'12&amp;13B'!F13</f>
        <v>0.58333333333333337</v>
      </c>
      <c r="I42" s="80">
        <f>'12&amp;13B'!G13</f>
        <v>0.60416666666666674</v>
      </c>
      <c r="J42" s="81">
        <f>'12&amp;13B'!H13</f>
        <v>2.0833333333333332E-2</v>
      </c>
      <c r="K42" s="78" t="str">
        <f>'12&amp;13B'!I13</f>
        <v>TG3</v>
      </c>
    </row>
    <row r="43" spans="1:11">
      <c r="A43" s="78" t="str">
        <f>'12G'!$A$2</f>
        <v>U12</v>
      </c>
      <c r="B43" s="78" t="str">
        <f>'12G'!$A$3</f>
        <v>G</v>
      </c>
      <c r="C43" s="78">
        <f>'12G'!A18</f>
        <v>11</v>
      </c>
      <c r="D43" s="79" t="str">
        <f>'12G'!B18</f>
        <v>Iceland</v>
      </c>
      <c r="E43" s="78"/>
      <c r="F43" s="79" t="str">
        <f>'12G'!D18</f>
        <v>Spain</v>
      </c>
      <c r="G43" s="78"/>
      <c r="H43" s="80">
        <f>'12G'!F18</f>
        <v>0.60416666666666696</v>
      </c>
      <c r="I43" s="80">
        <f>'12G'!G18</f>
        <v>0.62500000000000033</v>
      </c>
      <c r="J43" s="81">
        <f>'12G'!H18</f>
        <v>2.0833333333333332E-2</v>
      </c>
      <c r="K43" s="78" t="str">
        <f>'12G'!I18</f>
        <v>TG3</v>
      </c>
    </row>
    <row r="44" spans="1:11">
      <c r="A44" s="78" t="str">
        <f>'12&amp;13B'!$A$2</f>
        <v>U12/13</v>
      </c>
      <c r="B44" s="78" t="str">
        <f>'12&amp;13B'!$A$3</f>
        <v>B</v>
      </c>
      <c r="C44" s="78">
        <f>'12&amp;13B'!A16</f>
        <v>9</v>
      </c>
      <c r="D44" s="79" t="str">
        <f>'12&amp;13B'!B16</f>
        <v>Israel</v>
      </c>
      <c r="E44" s="78"/>
      <c r="F44" s="79" t="str">
        <f>'12&amp;13B'!D16</f>
        <v>Puerto Rico</v>
      </c>
      <c r="G44" s="78"/>
      <c r="H44" s="80">
        <f>'12&amp;13B'!F16</f>
        <v>0.625</v>
      </c>
      <c r="I44" s="80">
        <f>'12&amp;13B'!G16</f>
        <v>0.64583333333333337</v>
      </c>
      <c r="J44" s="81">
        <f>'12&amp;13B'!H16</f>
        <v>2.0833333333333332E-2</v>
      </c>
      <c r="K44" s="78" t="str">
        <f>'12&amp;13B'!I16</f>
        <v>TG3</v>
      </c>
    </row>
    <row r="45" spans="1:11">
      <c r="A45" s="78" t="str">
        <f>'14&amp;15B'!$A$2</f>
        <v>U14/15</v>
      </c>
      <c r="B45" s="78" t="str">
        <f>'14&amp;15B'!$A$3</f>
        <v>B</v>
      </c>
      <c r="C45" s="78">
        <f>'14&amp;15B'!A12</f>
        <v>5</v>
      </c>
      <c r="D45" s="79" t="str">
        <f>'14&amp;15B'!B12</f>
        <v>Cameroon</v>
      </c>
      <c r="E45" s="78"/>
      <c r="F45" s="79" t="str">
        <f>'14&amp;15B'!D12</f>
        <v>India</v>
      </c>
      <c r="G45" s="78"/>
      <c r="H45" s="80">
        <f>'14&amp;15B'!F12</f>
        <v>0.625</v>
      </c>
      <c r="I45" s="80">
        <f>'14&amp;15B'!G12</f>
        <v>0.64583333333333337</v>
      </c>
      <c r="J45" s="81">
        <f>'14&amp;15B'!H12</f>
        <v>2.0833333333333332E-2</v>
      </c>
      <c r="K45" s="78" t="str">
        <f>'14&amp;15B'!I12</f>
        <v>TG4</v>
      </c>
    </row>
    <row r="46" spans="1:11">
      <c r="A46" s="78" t="str">
        <f>'10G'!$A$2</f>
        <v>U10</v>
      </c>
      <c r="B46" s="78" t="str">
        <f>'10G'!$A$3</f>
        <v>G</v>
      </c>
      <c r="C46" s="78">
        <f>'10G'!A17</f>
        <v>10</v>
      </c>
      <c r="D46" s="79" t="str">
        <f>'10G'!B17</f>
        <v>Winner A</v>
      </c>
      <c r="E46" s="78"/>
      <c r="F46" s="79" t="str">
        <f>'10G'!D17</f>
        <v>Winner B</v>
      </c>
      <c r="G46" s="78"/>
      <c r="H46" s="80">
        <f>'10G'!F17</f>
        <v>0.66666666666666663</v>
      </c>
      <c r="I46" s="80">
        <f>'10G'!G17</f>
        <v>0.6875</v>
      </c>
      <c r="J46" s="81">
        <f>'10G'!H17</f>
        <v>2.0833333333333332E-2</v>
      </c>
      <c r="K46" s="78" t="str">
        <f>'10G'!I17</f>
        <v>TG3</v>
      </c>
    </row>
    <row r="47" spans="1:11">
      <c r="A47" s="78" t="str">
        <f>'9G'!$A$2</f>
        <v>U9</v>
      </c>
      <c r="B47" s="78" t="str">
        <f>'9G'!$A$3</f>
        <v>G</v>
      </c>
      <c r="C47" s="78">
        <f>'9G'!A9</f>
        <v>2</v>
      </c>
      <c r="D47" s="79" t="str">
        <f>'9G'!B9</f>
        <v>Dijibouti</v>
      </c>
      <c r="E47" s="78"/>
      <c r="F47" s="79" t="str">
        <f>'9G'!D9</f>
        <v>Canada</v>
      </c>
      <c r="G47" s="78"/>
      <c r="H47" s="80">
        <f>'9G'!F9</f>
        <v>0.375</v>
      </c>
      <c r="I47" s="80">
        <f>'9G'!G9</f>
        <v>0.39583333333333331</v>
      </c>
      <c r="J47" s="81">
        <f>'9G'!H9</f>
        <v>2.0833333333333332E-2</v>
      </c>
      <c r="K47" s="78" t="str">
        <f>'9G'!I9</f>
        <v>TG5</v>
      </c>
    </row>
    <row r="48" spans="1:11">
      <c r="A48" s="78" t="str">
        <f>'12G'!$A$2</f>
        <v>U12</v>
      </c>
      <c r="B48" s="78" t="str">
        <f>'12G'!$A$3</f>
        <v>G</v>
      </c>
      <c r="C48" s="78">
        <f>'12G'!A9</f>
        <v>2</v>
      </c>
      <c r="D48" s="79" t="str">
        <f>'12G'!B9</f>
        <v>South Africa</v>
      </c>
      <c r="E48" s="78"/>
      <c r="F48" s="79" t="str">
        <f>'12G'!D9</f>
        <v>USA</v>
      </c>
      <c r="G48" s="78"/>
      <c r="H48" s="80">
        <f>'12G'!F9</f>
        <v>0.375</v>
      </c>
      <c r="I48" s="80">
        <f>'12G'!G9</f>
        <v>0.39583333333333331</v>
      </c>
      <c r="J48" s="81">
        <f>'12G'!H9</f>
        <v>2.0833333333333332E-2</v>
      </c>
      <c r="K48" s="78" t="str">
        <f>'12G'!I9</f>
        <v>TG4</v>
      </c>
    </row>
    <row r="49" spans="1:11">
      <c r="A49" s="78" t="str">
        <f>'9G'!$A$2</f>
        <v>U9</v>
      </c>
      <c r="B49" s="78" t="str">
        <f>'9G'!$A$3</f>
        <v>G</v>
      </c>
      <c r="C49" s="78">
        <f>'9G'!A11</f>
        <v>4</v>
      </c>
      <c r="D49" s="79" t="str">
        <f>'9G'!B11</f>
        <v>Austria</v>
      </c>
      <c r="E49" s="78"/>
      <c r="F49" s="79" t="str">
        <f>'9G'!D11</f>
        <v>Canada</v>
      </c>
      <c r="G49" s="78"/>
      <c r="H49" s="80">
        <f>'9G'!F11</f>
        <v>0.41666666666666669</v>
      </c>
      <c r="I49" s="80">
        <f>'9G'!G11</f>
        <v>0.4375</v>
      </c>
      <c r="J49" s="81">
        <f>'9G'!H11</f>
        <v>2.0833333333333332E-2</v>
      </c>
      <c r="K49" s="78" t="str">
        <f>'9G'!I11</f>
        <v>TG4</v>
      </c>
    </row>
    <row r="50" spans="1:11">
      <c r="A50" s="78" t="str">
        <f>'10G'!$A$2</f>
        <v>U10</v>
      </c>
      <c r="B50" s="78" t="str">
        <f>'10G'!$A$3</f>
        <v>G</v>
      </c>
      <c r="C50" s="78">
        <f>'10G'!A12</f>
        <v>5</v>
      </c>
      <c r="D50" s="79" t="str">
        <f>'10G'!B12</f>
        <v>Norway</v>
      </c>
      <c r="E50" s="78"/>
      <c r="F50" s="79" t="str">
        <f>'10G'!D12</f>
        <v>Republi Of Ireland</v>
      </c>
      <c r="G50" s="78"/>
      <c r="H50" s="80">
        <f>'10G'!F12</f>
        <v>0.45833333333333331</v>
      </c>
      <c r="I50" s="80">
        <f>'10G'!G12</f>
        <v>0.47916666666666663</v>
      </c>
      <c r="J50" s="81">
        <f>'10G'!H12</f>
        <v>2.0833333333333332E-2</v>
      </c>
      <c r="K50" s="78" t="str">
        <f>'10G'!I12</f>
        <v>TG4</v>
      </c>
    </row>
    <row r="51" spans="1:11">
      <c r="A51" s="78" t="str">
        <f>'10G'!$A$2</f>
        <v>U10</v>
      </c>
      <c r="B51" s="78" t="str">
        <f>'10G'!$A$3</f>
        <v>G</v>
      </c>
      <c r="C51" s="78">
        <f>'10G'!A13</f>
        <v>6</v>
      </c>
      <c r="D51" s="79" t="str">
        <f>'10G'!B13</f>
        <v>Columbia</v>
      </c>
      <c r="E51" s="78"/>
      <c r="F51" s="79" t="str">
        <f>'10G'!D13</f>
        <v>Switzerland</v>
      </c>
      <c r="G51" s="78"/>
      <c r="H51" s="80">
        <f>'10G'!F13</f>
        <v>0.47916666666666669</v>
      </c>
      <c r="I51" s="80">
        <f>'10G'!G13</f>
        <v>0.5</v>
      </c>
      <c r="J51" s="81">
        <f>'10G'!H13</f>
        <v>2.0833333333333332E-2</v>
      </c>
      <c r="K51" s="78" t="str">
        <f>'10G'!I13</f>
        <v>TG4</v>
      </c>
    </row>
    <row r="52" spans="1:11">
      <c r="A52" s="78" t="str">
        <f>'10G'!$A$2</f>
        <v>U10</v>
      </c>
      <c r="B52" s="78" t="str">
        <f>'10G'!$A$3</f>
        <v>G</v>
      </c>
      <c r="C52" s="78">
        <f>'10G'!A11</f>
        <v>4</v>
      </c>
      <c r="D52" s="79" t="str">
        <f>'10G'!B11</f>
        <v>Panama</v>
      </c>
      <c r="E52" s="78"/>
      <c r="F52" s="79" t="str">
        <f>'10G'!D11</f>
        <v>Sweden</v>
      </c>
      <c r="G52" s="78"/>
      <c r="H52" s="80">
        <f>'10G'!F11</f>
        <v>0.4375</v>
      </c>
      <c r="I52" s="80">
        <f>'10G'!G11</f>
        <v>0.45833333333333331</v>
      </c>
      <c r="J52" s="81">
        <f>'10G'!H11</f>
        <v>2.0833333333333332E-2</v>
      </c>
      <c r="K52" s="78" t="str">
        <f>'10G'!I11</f>
        <v>TG4</v>
      </c>
    </row>
    <row r="53" spans="1:11">
      <c r="A53" s="78" t="str">
        <f>'9G'!$A$2</f>
        <v>U9</v>
      </c>
      <c r="B53" s="78" t="str">
        <f>'9G'!$A$3</f>
        <v>G</v>
      </c>
      <c r="C53" s="78">
        <f>'9G'!A13</f>
        <v>6</v>
      </c>
      <c r="D53" s="79" t="str">
        <f>'9G'!B13</f>
        <v>Canada</v>
      </c>
      <c r="E53" s="78"/>
      <c r="F53" s="79" t="str">
        <f>'9G'!D13</f>
        <v>Fiji</v>
      </c>
      <c r="G53" s="78"/>
      <c r="H53" s="80">
        <f>'9G'!F13</f>
        <v>0.52083333333333337</v>
      </c>
      <c r="I53" s="80">
        <f>'9G'!G13</f>
        <v>0.54166666666666674</v>
      </c>
      <c r="J53" s="81">
        <f>'9G'!H13</f>
        <v>2.0833333333333332E-2</v>
      </c>
      <c r="K53" s="78" t="str">
        <f>'9G'!I13</f>
        <v>TG4</v>
      </c>
    </row>
    <row r="54" spans="1:11">
      <c r="A54" s="78" t="str">
        <f>'14&amp;15B'!$A$2</f>
        <v>U14/15</v>
      </c>
      <c r="B54" s="78" t="str">
        <f>'14&amp;15B'!$A$3</f>
        <v>B</v>
      </c>
      <c r="C54" s="78">
        <f>'14&amp;15B'!A11</f>
        <v>4</v>
      </c>
      <c r="D54" s="79" t="str">
        <f>'14&amp;15B'!B11</f>
        <v>Northern Ireland</v>
      </c>
      <c r="E54" s="78"/>
      <c r="F54" s="79" t="str">
        <f>'14&amp;15B'!D11</f>
        <v>Cameroon</v>
      </c>
      <c r="G54" s="78"/>
      <c r="H54" s="80">
        <f>'14&amp;15B'!F11</f>
        <v>0.54166666666666663</v>
      </c>
      <c r="I54" s="80">
        <f>'14&amp;15B'!G11</f>
        <v>0.5625</v>
      </c>
      <c r="J54" s="81">
        <f>'14&amp;15B'!H11</f>
        <v>2.0833333333333332E-2</v>
      </c>
      <c r="K54" s="78" t="str">
        <f>'14&amp;15B'!I11</f>
        <v>TG4</v>
      </c>
    </row>
    <row r="55" spans="1:11">
      <c r="A55" s="78" t="str">
        <f>'14&amp;15G'!$A$2</f>
        <v>U14/15</v>
      </c>
      <c r="B55" s="78" t="str">
        <f>'14&amp;15G'!$A$3</f>
        <v>G</v>
      </c>
      <c r="C55" s="78">
        <f>'14&amp;15G'!A8</f>
        <v>1</v>
      </c>
      <c r="D55" s="79" t="str">
        <f>'14&amp;15G'!B8</f>
        <v>Australia</v>
      </c>
      <c r="E55" s="78"/>
      <c r="F55" s="79" t="str">
        <f>'14&amp;15G'!D8</f>
        <v>Mongolia</v>
      </c>
      <c r="G55" s="78"/>
      <c r="H55" s="80">
        <f>'14&amp;15G'!F8</f>
        <v>0.52083333333333337</v>
      </c>
      <c r="I55" s="80">
        <f>'14&amp;15G'!G8</f>
        <v>0.54166666666666674</v>
      </c>
      <c r="J55" s="81">
        <f>'14&amp;15G'!H8</f>
        <v>2.0833333333333332E-2</v>
      </c>
      <c r="K55" s="78" t="str">
        <f>'14&amp;15G'!I8</f>
        <v>TG1</v>
      </c>
    </row>
    <row r="56" spans="1:11">
      <c r="A56" s="78" t="str">
        <f>'14&amp;15G'!$A$2</f>
        <v>U14/15</v>
      </c>
      <c r="B56" s="78" t="str">
        <f>'14&amp;15G'!$A$3</f>
        <v>G</v>
      </c>
      <c r="C56" s="78">
        <f>'14&amp;15G'!A9</f>
        <v>2</v>
      </c>
      <c r="D56" s="79" t="str">
        <f>'14&amp;15G'!B9</f>
        <v>Englnd</v>
      </c>
      <c r="E56" s="78"/>
      <c r="F56" s="79" t="str">
        <f>'14&amp;15G'!D9</f>
        <v>Mexico</v>
      </c>
      <c r="G56" s="78"/>
      <c r="H56" s="80">
        <f>'14&amp;15G'!F9</f>
        <v>0.52083333333333337</v>
      </c>
      <c r="I56" s="80">
        <f>'14&amp;15G'!G9</f>
        <v>0.54166666666666674</v>
      </c>
      <c r="J56" s="81">
        <f>'14&amp;15G'!H9</f>
        <v>2.0833333333333332E-2</v>
      </c>
      <c r="K56" s="78" t="str">
        <f>'14&amp;15G'!I9</f>
        <v>TG2</v>
      </c>
    </row>
    <row r="57" spans="1:11">
      <c r="A57" s="78" t="str">
        <f>'12G'!$A$2</f>
        <v>U12</v>
      </c>
      <c r="B57" s="78" t="str">
        <f>'12G'!$A$3</f>
        <v>G</v>
      </c>
      <c r="C57" s="78">
        <f>'12G'!A19</f>
        <v>12</v>
      </c>
      <c r="D57" s="79" t="str">
        <f>'12G'!B19</f>
        <v>Costa Rica</v>
      </c>
      <c r="E57" s="78"/>
      <c r="F57" s="79" t="str">
        <f>'12G'!D19</f>
        <v>Brazil</v>
      </c>
      <c r="G57" s="78"/>
      <c r="H57" s="80">
        <f>'12G'!F19</f>
        <v>0.60416666666666696</v>
      </c>
      <c r="I57" s="80">
        <f>'12G'!G19</f>
        <v>0.62500000000000033</v>
      </c>
      <c r="J57" s="81">
        <f>'12G'!H19</f>
        <v>2.0833333333333332E-2</v>
      </c>
      <c r="K57" s="78" t="str">
        <f>'12G'!I19</f>
        <v>TG4</v>
      </c>
    </row>
    <row r="58" spans="1:11">
      <c r="A58" s="78" t="str">
        <f>'14&amp;15B'!$A$2</f>
        <v>U14/15</v>
      </c>
      <c r="B58" s="78" t="str">
        <f>'14&amp;15B'!$A$3</f>
        <v>B</v>
      </c>
      <c r="C58" s="78">
        <f>'14&amp;15B'!A13</f>
        <v>6</v>
      </c>
      <c r="D58" s="79" t="str">
        <f>'14&amp;15B'!B13</f>
        <v>Germany</v>
      </c>
      <c r="E58" s="78"/>
      <c r="F58" s="79" t="str">
        <f>'14&amp;15B'!D13</f>
        <v>Northern Ireland</v>
      </c>
      <c r="G58" s="78"/>
      <c r="H58" s="80">
        <f>'14&amp;15B'!F13</f>
        <v>0.64583333333333337</v>
      </c>
      <c r="I58" s="80">
        <f>'14&amp;15B'!G13</f>
        <v>0.66666666666666674</v>
      </c>
      <c r="J58" s="81">
        <f>'14&amp;15B'!H13</f>
        <v>2.0833333333333332E-2</v>
      </c>
      <c r="K58" s="78" t="str">
        <f>'14&amp;15B'!I13</f>
        <v>TG3</v>
      </c>
    </row>
    <row r="59" spans="1:11">
      <c r="A59" s="78" t="str">
        <f>'12G'!$A$2</f>
        <v>U12</v>
      </c>
      <c r="B59" s="78" t="str">
        <f>'12G'!$A$3</f>
        <v>G</v>
      </c>
      <c r="C59" s="78">
        <f>'12G'!A20</f>
        <v>13</v>
      </c>
      <c r="D59" s="79" t="str">
        <f>'12G'!B20</f>
        <v>Winner A</v>
      </c>
      <c r="E59" s="78"/>
      <c r="F59" s="79" t="str">
        <f>'12G'!D20</f>
        <v>Winner B</v>
      </c>
      <c r="G59" s="78"/>
      <c r="H59" s="80">
        <f>'12G'!F20</f>
        <v>0.64583333333333337</v>
      </c>
      <c r="I59" s="80">
        <f>'12G'!G20</f>
        <v>0.66666666666666674</v>
      </c>
      <c r="J59" s="81">
        <f>'12G'!H20</f>
        <v>2.0833333333333332E-2</v>
      </c>
      <c r="K59" s="78" t="str">
        <f>'12G'!I20</f>
        <v>TG4</v>
      </c>
    </row>
    <row r="60" spans="1:11">
      <c r="A60" s="78" t="str">
        <f>'9G'!$A$2</f>
        <v>U9</v>
      </c>
      <c r="B60" s="78" t="str">
        <f>'9G'!$A$3</f>
        <v>G</v>
      </c>
      <c r="C60" s="78">
        <f>'9G'!A8</f>
        <v>1</v>
      </c>
      <c r="D60" s="79" t="str">
        <f>'9G'!B8</f>
        <v>Fiji</v>
      </c>
      <c r="E60" s="78"/>
      <c r="F60" s="79" t="str">
        <f>'9G'!D8</f>
        <v>Austria</v>
      </c>
      <c r="G60" s="78"/>
      <c r="H60" s="80">
        <f>'9G'!F8</f>
        <v>0.35416666666666669</v>
      </c>
      <c r="I60" s="80">
        <f>'9G'!G8</f>
        <v>0.375</v>
      </c>
      <c r="J60" s="81">
        <f>'9G'!H8</f>
        <v>2.0833333333333332E-2</v>
      </c>
      <c r="K60" s="78" t="str">
        <f>'9G'!I8</f>
        <v>TG4</v>
      </c>
    </row>
    <row r="61" spans="1:11">
      <c r="A61" s="78" t="str">
        <f>'14&amp;15B'!$A$2</f>
        <v>U14/15</v>
      </c>
      <c r="B61" s="78" t="str">
        <f>'14&amp;15B'!$A$3</f>
        <v>B</v>
      </c>
      <c r="C61" s="78">
        <f>'14&amp;15B'!A8</f>
        <v>1</v>
      </c>
      <c r="D61" s="79" t="str">
        <f>'14&amp;15B'!B8</f>
        <v>Germany</v>
      </c>
      <c r="E61" s="78"/>
      <c r="F61" s="79" t="str">
        <f>'14&amp;15B'!D8</f>
        <v>Cameroon</v>
      </c>
      <c r="G61" s="78"/>
      <c r="H61" s="80">
        <f>'14&amp;15B'!F8</f>
        <v>0.39583333333333331</v>
      </c>
      <c r="I61" s="80">
        <f>'14&amp;15B'!G8</f>
        <v>0.41666666666666663</v>
      </c>
      <c r="J61" s="81">
        <f>'14&amp;15B'!H8</f>
        <v>2.0833333333333332E-2</v>
      </c>
      <c r="K61" s="78" t="str">
        <f>'14&amp;15B'!I8</f>
        <v>TG5</v>
      </c>
    </row>
    <row r="62" spans="1:11">
      <c r="A62" s="78" t="str">
        <f>'14&amp;15B'!$A$2</f>
        <v>U14/15</v>
      </c>
      <c r="B62" s="78" t="str">
        <f>'14&amp;15B'!$A$3</f>
        <v>B</v>
      </c>
      <c r="C62" s="78">
        <f>'14&amp;15B'!A9</f>
        <v>2</v>
      </c>
      <c r="D62" s="79" t="str">
        <f>'14&amp;15B'!B9</f>
        <v>India</v>
      </c>
      <c r="E62" s="78"/>
      <c r="F62" s="79" t="str">
        <f>'14&amp;15B'!D9</f>
        <v>Northern Ireland</v>
      </c>
      <c r="G62" s="78"/>
      <c r="H62" s="80">
        <f>'14&amp;15B'!F9</f>
        <v>0.41666666666666669</v>
      </c>
      <c r="I62" s="80">
        <f>'14&amp;15B'!G9</f>
        <v>0.4375</v>
      </c>
      <c r="J62" s="81">
        <f>'14&amp;15B'!H9</f>
        <v>2.0833333333333332E-2</v>
      </c>
      <c r="K62" s="78" t="str">
        <f>'14&amp;15B'!I9</f>
        <v>TG5</v>
      </c>
    </row>
    <row r="63" spans="1:11">
      <c r="A63" s="78" t="str">
        <f>'8&amp;9B'!$A$2</f>
        <v>U8/9</v>
      </c>
      <c r="B63" s="78" t="str">
        <f>'8&amp;9B'!$A$3</f>
        <v>B</v>
      </c>
      <c r="C63" s="78">
        <f>'8&amp;9B'!A9</f>
        <v>2</v>
      </c>
      <c r="D63" s="79" t="str">
        <f>'8&amp;9B'!B9</f>
        <v>Jamaica</v>
      </c>
      <c r="E63" s="78"/>
      <c r="F63" s="79" t="str">
        <f>'8&amp;9B'!D9</f>
        <v>Italy</v>
      </c>
      <c r="G63" s="78"/>
      <c r="H63" s="80">
        <f>'8&amp;9B'!F9</f>
        <v>0.39583333333333331</v>
      </c>
      <c r="I63" s="80">
        <f>'8&amp;9B'!G9</f>
        <v>0.41666666666666663</v>
      </c>
      <c r="J63" s="81">
        <f>'8&amp;9B'!H9</f>
        <v>2.0833333333333332E-2</v>
      </c>
      <c r="K63" s="78" t="str">
        <f>'8&amp;9B'!I9</f>
        <v>TG3</v>
      </c>
    </row>
    <row r="64" spans="1:11">
      <c r="A64" s="78" t="str">
        <f>'10&amp;11B'!$A$2</f>
        <v>U10/11</v>
      </c>
      <c r="B64" s="78" t="str">
        <f>'10&amp;11B'!$A$3</f>
        <v>B</v>
      </c>
      <c r="C64" s="78">
        <f>'10&amp;11B'!A10</f>
        <v>3</v>
      </c>
      <c r="D64" s="79" t="str">
        <f>'10&amp;11B'!B10</f>
        <v>Netherlands</v>
      </c>
      <c r="E64" s="78"/>
      <c r="F64" s="79" t="str">
        <f>'10&amp;11B'!D10</f>
        <v>Belgium</v>
      </c>
      <c r="G64" s="78"/>
      <c r="H64" s="80">
        <f>'10&amp;11B'!F10</f>
        <v>0.45833333333333331</v>
      </c>
      <c r="I64" s="80">
        <f>'10&amp;11B'!G10</f>
        <v>0.47916666666666663</v>
      </c>
      <c r="J64" s="81">
        <f>'10&amp;11B'!H10</f>
        <v>2.0833333333333332E-2</v>
      </c>
      <c r="K64" s="78" t="str">
        <f>'10&amp;11B'!I10</f>
        <v>TG5</v>
      </c>
    </row>
    <row r="65" spans="1:11">
      <c r="A65" s="78" t="str">
        <f>'10&amp;11B'!$A$2</f>
        <v>U10/11</v>
      </c>
      <c r="B65" s="78" t="str">
        <f>'10&amp;11B'!$A$3</f>
        <v>B</v>
      </c>
      <c r="C65" s="78">
        <f>'10&amp;11B'!A11</f>
        <v>4</v>
      </c>
      <c r="D65" s="79" t="str">
        <f>'10&amp;11B'!B11</f>
        <v>US Virgin Islands</v>
      </c>
      <c r="E65" s="78"/>
      <c r="F65" s="79" t="str">
        <f>'10&amp;11B'!D11</f>
        <v>Paraguay</v>
      </c>
      <c r="G65" s="78"/>
      <c r="H65" s="80">
        <f>'10&amp;11B'!F11</f>
        <v>0.47916666666666669</v>
      </c>
      <c r="I65" s="80">
        <f>'10&amp;11B'!G11</f>
        <v>0.5</v>
      </c>
      <c r="J65" s="81">
        <f>'10&amp;11B'!H11</f>
        <v>2.0833333333333332E-2</v>
      </c>
      <c r="K65" s="78" t="str">
        <f>'10&amp;11B'!I11</f>
        <v>TG5</v>
      </c>
    </row>
    <row r="66" spans="1:11">
      <c r="A66" s="78" t="str">
        <f>'8&amp;9B'!$A$2</f>
        <v>U8/9</v>
      </c>
      <c r="B66" s="78" t="str">
        <f>'8&amp;9B'!$A$3</f>
        <v>B</v>
      </c>
      <c r="C66" s="78">
        <f>'8&amp;9B'!A16</f>
        <v>9</v>
      </c>
      <c r="D66" s="79" t="str">
        <f>'8&amp;9B'!B16</f>
        <v>Jamaica</v>
      </c>
      <c r="E66" s="78"/>
      <c r="F66" s="79" t="str">
        <f>'8&amp;9B'!D16</f>
        <v>Venezuela</v>
      </c>
      <c r="G66" s="78"/>
      <c r="H66" s="80">
        <f>'8&amp;9B'!F16</f>
        <v>0.5</v>
      </c>
      <c r="I66" s="80">
        <f>'8&amp;9B'!G16</f>
        <v>0.52083333333333337</v>
      </c>
      <c r="J66" s="81">
        <f>'8&amp;9B'!H16</f>
        <v>2.0833333333333332E-2</v>
      </c>
      <c r="K66" s="78" t="str">
        <f>'8&amp;9B'!I16</f>
        <v>TG1</v>
      </c>
    </row>
    <row r="67" spans="1:11">
      <c r="A67" s="78" t="str">
        <f>'9G'!$A$2</f>
        <v>U9</v>
      </c>
      <c r="B67" s="78" t="str">
        <f>'9G'!$A$3</f>
        <v>G</v>
      </c>
      <c r="C67" s="78">
        <f>'9G'!A12</f>
        <v>5</v>
      </c>
      <c r="D67" s="79" t="str">
        <f>'9G'!B12</f>
        <v>Dijibouti</v>
      </c>
      <c r="E67" s="78"/>
      <c r="F67" s="79" t="str">
        <f>'9G'!D12</f>
        <v>Austria</v>
      </c>
      <c r="G67" s="78"/>
      <c r="H67" s="80">
        <f>'9G'!F12</f>
        <v>0.52083333333333337</v>
      </c>
      <c r="I67" s="80">
        <f>'9G'!G12</f>
        <v>0.54166666666666674</v>
      </c>
      <c r="J67" s="81">
        <f>'9G'!H12</f>
        <v>2.0833333333333332E-2</v>
      </c>
      <c r="K67" s="78" t="str">
        <f>'9G'!I12</f>
        <v>TG5</v>
      </c>
    </row>
    <row r="68" spans="1:11">
      <c r="A68" s="78" t="str">
        <f>'10&amp;11B'!$A$2</f>
        <v>U10/11</v>
      </c>
      <c r="B68" s="78" t="str">
        <f>'10&amp;11B'!$A$3</f>
        <v>B</v>
      </c>
      <c r="C68" s="78">
        <f>'10&amp;11B'!A13</f>
        <v>6</v>
      </c>
      <c r="D68" s="79" t="str">
        <f>'10&amp;11B'!B13</f>
        <v>Serbia</v>
      </c>
      <c r="E68" s="78"/>
      <c r="F68" s="79" t="str">
        <f>'10&amp;11B'!D13</f>
        <v>US Virgin Islands</v>
      </c>
      <c r="G68" s="78"/>
      <c r="H68" s="80">
        <f>'10&amp;11B'!F13</f>
        <v>0.54166666666666663</v>
      </c>
      <c r="I68" s="80">
        <f>'10&amp;11B'!G13</f>
        <v>0.5625</v>
      </c>
      <c r="J68" s="81">
        <f>'10&amp;11B'!H13</f>
        <v>2.0833333333333332E-2</v>
      </c>
      <c r="K68" s="78" t="str">
        <f>'10&amp;11B'!I13</f>
        <v>TG5</v>
      </c>
    </row>
    <row r="69" spans="1:11">
      <c r="A69" s="78" t="str">
        <f>'10&amp;11B'!$A$2</f>
        <v>U10/11</v>
      </c>
      <c r="B69" s="78" t="str">
        <f>'10&amp;11B'!$A$3</f>
        <v>B</v>
      </c>
      <c r="C69" s="78">
        <f>'10&amp;11B'!A14</f>
        <v>7</v>
      </c>
      <c r="D69" s="79" t="str">
        <f>'10&amp;11B'!B14</f>
        <v>Paraguay</v>
      </c>
      <c r="E69" s="78"/>
      <c r="F69" s="79" t="str">
        <f>'10&amp;11B'!D14</f>
        <v>Netherlands</v>
      </c>
      <c r="G69" s="78"/>
      <c r="H69" s="80">
        <f>'10&amp;11B'!F14</f>
        <v>0.5625</v>
      </c>
      <c r="I69" s="80">
        <f>'10&amp;11B'!G14</f>
        <v>0.58333333333333337</v>
      </c>
      <c r="J69" s="81">
        <f>'10&amp;11B'!H14</f>
        <v>2.0833333333333332E-2</v>
      </c>
      <c r="K69" s="78" t="str">
        <f>'10&amp;11B'!I14</f>
        <v>TG5</v>
      </c>
    </row>
    <row r="70" spans="1:11">
      <c r="A70" s="78" t="str">
        <f>'10&amp;11B'!$A$2</f>
        <v>U10/11</v>
      </c>
      <c r="B70" s="78" t="str">
        <f>'10&amp;11B'!$A$3</f>
        <v>B</v>
      </c>
      <c r="C70" s="78">
        <f>'10&amp;11B'!A15</f>
        <v>8</v>
      </c>
      <c r="D70" s="79" t="str">
        <f>'10&amp;11B'!B15</f>
        <v>Belgium</v>
      </c>
      <c r="E70" s="78"/>
      <c r="F70" s="79" t="str">
        <f>'10&amp;11B'!D15</f>
        <v>Paraguay</v>
      </c>
      <c r="G70" s="78"/>
      <c r="H70" s="80">
        <f>'10&amp;11B'!F15</f>
        <v>0.60416666666666663</v>
      </c>
      <c r="I70" s="80">
        <f>'10&amp;11B'!G15</f>
        <v>0.625</v>
      </c>
      <c r="J70" s="81">
        <f>'10&amp;11B'!H15</f>
        <v>2.0833333333333332E-2</v>
      </c>
      <c r="K70" s="78" t="str">
        <f>'10&amp;11B'!I15</f>
        <v>TG5</v>
      </c>
    </row>
    <row r="71" spans="1:11">
      <c r="A71" s="78" t="str">
        <f>'10&amp;11B'!$A$2</f>
        <v>U10/11</v>
      </c>
      <c r="B71" s="78" t="str">
        <f>'10&amp;11B'!$A$3</f>
        <v>B</v>
      </c>
      <c r="C71" s="78">
        <f>'10&amp;11B'!A16</f>
        <v>9</v>
      </c>
      <c r="D71" s="79" t="str">
        <f>'10&amp;11B'!B16</f>
        <v>US Virgin Islands</v>
      </c>
      <c r="E71" s="78"/>
      <c r="F71" s="79" t="str">
        <f>'10&amp;11B'!D16</f>
        <v>Netherlands</v>
      </c>
      <c r="G71" s="78"/>
      <c r="H71" s="80">
        <f>'10&amp;11B'!F16</f>
        <v>0.625</v>
      </c>
      <c r="I71" s="80">
        <f>'10&amp;11B'!G16</f>
        <v>0.64583333333333337</v>
      </c>
      <c r="J71" s="81">
        <f>'10&amp;11B'!H16</f>
        <v>2.0833333333333332E-2</v>
      </c>
      <c r="K71" s="78" t="str">
        <f>'10&amp;11B'!I16</f>
        <v>TG5</v>
      </c>
    </row>
    <row r="72" spans="1:11">
      <c r="A72" s="78" t="str">
        <f>'10&amp;11B'!$A$2</f>
        <v>U10/11</v>
      </c>
      <c r="B72" s="78" t="str">
        <f>'10&amp;11B'!$A$3</f>
        <v>B</v>
      </c>
      <c r="C72" s="78">
        <f>'10&amp;11B'!A17</f>
        <v>10</v>
      </c>
      <c r="D72" s="79" t="str">
        <f>'10&amp;11B'!B17</f>
        <v>Serbia</v>
      </c>
      <c r="E72" s="78"/>
      <c r="F72" s="79" t="str">
        <f>'10&amp;11B'!D17</f>
        <v>Belgium</v>
      </c>
      <c r="G72" s="78"/>
      <c r="H72" s="80">
        <f>'10&amp;11B'!F17</f>
        <v>0.64583333333333304</v>
      </c>
      <c r="I72" s="80">
        <f>'10&amp;11B'!G17</f>
        <v>0.66666666666666641</v>
      </c>
      <c r="J72" s="81">
        <f>'10&amp;11B'!H17</f>
        <v>2.0833333333333332E-2</v>
      </c>
      <c r="K72" s="78" t="str">
        <f>'10&amp;11B'!I17</f>
        <v>TG5</v>
      </c>
    </row>
  </sheetData>
  <sortState ref="A2:K72">
    <sortCondition ref="K2:K72"/>
    <sortCondition ref="H2:H72"/>
    <sortCondition ref="B2:B72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S51"/>
  <sheetViews>
    <sheetView tabSelected="1" topLeftCell="B7" workbookViewId="0">
      <selection activeCell="J33" sqref="J33"/>
    </sheetView>
  </sheetViews>
  <sheetFormatPr defaultColWidth="8.85546875" defaultRowHeight="12.75"/>
  <cols>
    <col min="1" max="8" width="8.85546875" style="108"/>
    <col min="9" max="9" width="4.42578125" style="108" customWidth="1"/>
    <col min="10" max="10" width="18.42578125" style="108" customWidth="1"/>
    <col min="11" max="11" width="5.28515625" style="108" customWidth="1"/>
    <col min="12" max="12" width="18.140625" style="108" customWidth="1"/>
    <col min="13" max="13" width="5" style="108" customWidth="1"/>
    <col min="14" max="16384" width="8.85546875" style="108"/>
  </cols>
  <sheetData>
    <row r="1" spans="1:18" ht="13.5" thickBot="1">
      <c r="A1" s="105"/>
      <c r="B1" s="106"/>
      <c r="C1" s="107"/>
      <c r="E1" s="105"/>
      <c r="F1" s="107"/>
      <c r="I1" s="105"/>
      <c r="J1" s="106"/>
      <c r="K1" s="106"/>
      <c r="L1" s="106"/>
      <c r="M1" s="107"/>
    </row>
    <row r="2" spans="1:18">
      <c r="A2" s="109"/>
      <c r="B2" s="110"/>
      <c r="C2" s="111"/>
      <c r="E2" s="109"/>
      <c r="F2" s="111"/>
      <c r="I2" s="109"/>
      <c r="J2" s="110"/>
      <c r="K2" s="110"/>
      <c r="L2" s="110"/>
      <c r="M2" s="111"/>
      <c r="N2" s="110"/>
      <c r="O2" s="105"/>
      <c r="P2" s="106"/>
      <c r="Q2" s="106"/>
      <c r="R2" s="107"/>
    </row>
    <row r="3" spans="1:18" ht="13.5" thickBot="1">
      <c r="A3" s="109"/>
      <c r="B3" s="110"/>
      <c r="C3" s="111"/>
      <c r="E3" s="112"/>
      <c r="F3" s="113"/>
      <c r="I3" s="109"/>
      <c r="J3" s="110"/>
      <c r="K3" s="110"/>
      <c r="L3" s="110"/>
      <c r="M3" s="111"/>
      <c r="N3" s="110"/>
      <c r="O3" s="109"/>
      <c r="P3" s="110"/>
      <c r="Q3" s="110"/>
      <c r="R3" s="111"/>
    </row>
    <row r="4" spans="1:18">
      <c r="A4" s="109"/>
      <c r="B4" s="110"/>
      <c r="C4" s="111"/>
      <c r="I4" s="109"/>
      <c r="J4" s="110"/>
      <c r="K4" s="110"/>
      <c r="L4" s="110"/>
      <c r="M4" s="111"/>
      <c r="N4" s="110"/>
      <c r="O4" s="114"/>
      <c r="P4" s="115"/>
      <c r="Q4" s="110"/>
      <c r="R4" s="111"/>
    </row>
    <row r="5" spans="1:18" ht="13.5" thickBot="1">
      <c r="A5" s="112"/>
      <c r="B5" s="116"/>
      <c r="C5" s="113"/>
      <c r="I5" s="109"/>
      <c r="J5" s="110"/>
      <c r="K5" s="110"/>
      <c r="L5" s="110"/>
      <c r="M5" s="111"/>
      <c r="N5" s="110"/>
      <c r="O5" s="109"/>
      <c r="P5" s="110"/>
      <c r="Q5" s="110"/>
      <c r="R5" s="111"/>
    </row>
    <row r="6" spans="1:18" ht="13.5" thickBot="1">
      <c r="I6" s="112"/>
      <c r="J6" s="116"/>
      <c r="K6" s="116"/>
      <c r="L6" s="116"/>
      <c r="M6" s="113"/>
      <c r="N6" s="110"/>
      <c r="O6" s="109"/>
      <c r="P6" s="110"/>
      <c r="Q6" s="110"/>
      <c r="R6" s="111"/>
    </row>
    <row r="7" spans="1:18" ht="13.5" thickBot="1">
      <c r="N7" s="110"/>
      <c r="O7" s="109"/>
      <c r="P7" s="110"/>
      <c r="Q7" s="110"/>
      <c r="R7" s="111"/>
    </row>
    <row r="8" spans="1:18" ht="13.5" thickBot="1">
      <c r="A8" s="105"/>
      <c r="B8" s="106"/>
      <c r="C8" s="117" t="s">
        <v>106</v>
      </c>
      <c r="D8" s="106"/>
      <c r="E8" s="106"/>
      <c r="F8" s="117" t="s">
        <v>107</v>
      </c>
      <c r="G8" s="107"/>
      <c r="N8" s="110"/>
      <c r="O8" s="114"/>
      <c r="P8" s="115"/>
      <c r="Q8" s="118"/>
      <c r="R8" s="111"/>
    </row>
    <row r="9" spans="1:18" ht="13.5" thickBot="1">
      <c r="A9" s="109"/>
      <c r="B9" s="110"/>
      <c r="C9" s="110"/>
      <c r="D9" s="110"/>
      <c r="E9" s="110"/>
      <c r="F9" s="110"/>
      <c r="G9" s="111"/>
      <c r="I9" s="105"/>
      <c r="J9" s="106"/>
      <c r="K9" s="106"/>
      <c r="L9" s="106"/>
      <c r="M9" s="107"/>
      <c r="N9" s="110"/>
      <c r="O9" s="119"/>
      <c r="P9" s="110"/>
      <c r="Q9" s="110"/>
      <c r="R9" s="111"/>
    </row>
    <row r="10" spans="1:18" ht="13.5" thickBot="1">
      <c r="A10" s="109"/>
      <c r="B10" s="105"/>
      <c r="C10" s="106"/>
      <c r="D10" s="107"/>
      <c r="E10" s="110"/>
      <c r="F10" s="110"/>
      <c r="G10" s="111"/>
      <c r="I10" s="109"/>
      <c r="J10" s="120"/>
      <c r="K10" s="110"/>
      <c r="L10" s="120"/>
      <c r="M10" s="111"/>
      <c r="N10" s="110"/>
      <c r="O10" s="109"/>
      <c r="P10" s="110"/>
      <c r="Q10" s="110"/>
      <c r="R10" s="111"/>
    </row>
    <row r="11" spans="1:18">
      <c r="A11" s="121" t="s">
        <v>108</v>
      </c>
      <c r="B11" s="119"/>
      <c r="C11" s="122" t="s">
        <v>109</v>
      </c>
      <c r="D11" s="111"/>
      <c r="E11" s="123"/>
      <c r="F11" s="124"/>
      <c r="G11" s="147"/>
      <c r="I11" s="109"/>
      <c r="J11" s="125"/>
      <c r="K11" s="110"/>
      <c r="L11" s="125"/>
      <c r="M11" s="111"/>
      <c r="N11" s="110"/>
      <c r="O11" s="109"/>
      <c r="P11" s="110"/>
      <c r="Q11" s="110"/>
      <c r="R11" s="111"/>
    </row>
    <row r="12" spans="1:18" ht="13.5" thickBot="1">
      <c r="A12" s="109"/>
      <c r="B12" s="109"/>
      <c r="C12" s="110"/>
      <c r="D12" s="111"/>
      <c r="E12" s="118"/>
      <c r="F12" s="126"/>
      <c r="G12" s="147"/>
      <c r="I12" s="109"/>
      <c r="J12" s="125"/>
      <c r="K12" s="127"/>
      <c r="L12" s="125"/>
      <c r="M12" s="111"/>
      <c r="N12" s="110"/>
      <c r="O12" s="128"/>
      <c r="P12" s="129"/>
      <c r="Q12" s="116"/>
      <c r="R12" s="113"/>
    </row>
    <row r="13" spans="1:18" ht="16.5" thickBot="1">
      <c r="A13" s="109"/>
      <c r="B13" s="112"/>
      <c r="C13" s="116"/>
      <c r="D13" s="113"/>
      <c r="E13" s="110"/>
      <c r="F13" s="110"/>
      <c r="G13" s="147"/>
      <c r="I13" s="109"/>
      <c r="J13" s="130" t="s">
        <v>21</v>
      </c>
      <c r="K13" s="110"/>
      <c r="L13" s="130" t="s">
        <v>20</v>
      </c>
      <c r="M13" s="111"/>
      <c r="N13" s="110"/>
      <c r="O13" s="105"/>
      <c r="P13" s="106"/>
      <c r="Q13" s="106"/>
      <c r="R13" s="107"/>
    </row>
    <row r="14" spans="1:18" ht="16.5" thickBot="1">
      <c r="A14" s="109"/>
      <c r="B14" s="110"/>
      <c r="C14" s="110"/>
      <c r="D14" s="110"/>
      <c r="E14" s="110"/>
      <c r="F14" s="110"/>
      <c r="G14" s="147"/>
      <c r="I14" s="109"/>
      <c r="J14" s="130" t="s">
        <v>110</v>
      </c>
      <c r="K14" s="131"/>
      <c r="L14" s="130" t="s">
        <v>110</v>
      </c>
      <c r="M14" s="111"/>
      <c r="N14" s="110"/>
      <c r="O14" s="109"/>
      <c r="P14" s="110"/>
      <c r="Q14" s="110"/>
      <c r="R14" s="111"/>
    </row>
    <row r="15" spans="1:18" ht="13.5" thickBot="1">
      <c r="A15" s="109"/>
      <c r="B15" s="105"/>
      <c r="C15" s="106"/>
      <c r="D15" s="107"/>
      <c r="E15" s="110"/>
      <c r="F15" s="110"/>
      <c r="G15" s="147"/>
      <c r="I15" s="109"/>
      <c r="J15" s="132"/>
      <c r="K15" s="110"/>
      <c r="L15" s="132"/>
      <c r="M15" s="111"/>
      <c r="N15" s="110"/>
      <c r="O15" s="109"/>
      <c r="P15" s="110"/>
      <c r="Q15" s="110"/>
      <c r="R15" s="111"/>
    </row>
    <row r="16" spans="1:18" ht="13.5" thickBot="1">
      <c r="A16" s="109"/>
      <c r="B16" s="119"/>
      <c r="C16" s="122" t="s">
        <v>109</v>
      </c>
      <c r="D16" s="111"/>
      <c r="E16" s="133"/>
      <c r="F16" s="124"/>
      <c r="G16" s="147"/>
      <c r="I16" s="109"/>
      <c r="J16" s="110"/>
      <c r="K16" s="127"/>
      <c r="L16" s="134"/>
      <c r="M16" s="111"/>
      <c r="N16" s="110"/>
      <c r="O16" s="109"/>
      <c r="P16" s="110"/>
      <c r="Q16" s="110"/>
      <c r="R16" s="111"/>
    </row>
    <row r="17" spans="1:19" ht="13.5" thickBot="1">
      <c r="A17" s="121" t="s">
        <v>108</v>
      </c>
      <c r="B17" s="109"/>
      <c r="C17" s="110"/>
      <c r="D17" s="111"/>
      <c r="E17" s="110"/>
      <c r="F17" s="126"/>
      <c r="G17" s="111"/>
      <c r="I17" s="109"/>
      <c r="J17" s="120"/>
      <c r="K17" s="123"/>
      <c r="L17" s="120"/>
      <c r="M17" s="111"/>
      <c r="N17" s="110"/>
      <c r="O17" s="109"/>
      <c r="P17" s="123" t="s">
        <v>111</v>
      </c>
      <c r="Q17" s="110"/>
      <c r="R17" s="111"/>
    </row>
    <row r="18" spans="1:19" ht="13.5" thickBot="1">
      <c r="A18" s="109"/>
      <c r="B18" s="112"/>
      <c r="C18" s="116"/>
      <c r="D18" s="113"/>
      <c r="E18" s="110"/>
      <c r="F18" s="110"/>
      <c r="G18" s="111"/>
      <c r="I18" s="109"/>
      <c r="J18" s="125"/>
      <c r="K18" s="110"/>
      <c r="L18" s="125"/>
      <c r="M18" s="111"/>
      <c r="N18" s="110"/>
      <c r="O18" s="135"/>
      <c r="P18" s="110"/>
      <c r="Q18" s="118"/>
      <c r="R18" s="111"/>
    </row>
    <row r="19" spans="1:19" ht="15.75">
      <c r="A19" s="109"/>
      <c r="B19" s="110"/>
      <c r="C19" s="110"/>
      <c r="D19" s="110"/>
      <c r="E19" s="110"/>
      <c r="F19" s="110"/>
      <c r="G19" s="111"/>
      <c r="I19" s="109"/>
      <c r="J19" s="130"/>
      <c r="K19" s="110"/>
      <c r="L19" s="130" t="s">
        <v>19</v>
      </c>
      <c r="M19" s="111"/>
      <c r="N19" s="110"/>
      <c r="O19" s="109"/>
      <c r="P19" s="110"/>
      <c r="Q19" s="110"/>
      <c r="R19" s="111"/>
    </row>
    <row r="20" spans="1:19" ht="16.5" thickBot="1">
      <c r="A20" s="112"/>
      <c r="B20" s="116"/>
      <c r="C20" s="136" t="s">
        <v>112</v>
      </c>
      <c r="D20" s="136"/>
      <c r="E20" s="136"/>
      <c r="F20" s="136" t="s">
        <v>113</v>
      </c>
      <c r="G20" s="113"/>
      <c r="I20" s="109"/>
      <c r="J20" s="130"/>
      <c r="K20" s="110"/>
      <c r="L20" s="130" t="s">
        <v>110</v>
      </c>
      <c r="M20" s="111"/>
      <c r="N20" s="110"/>
      <c r="O20" s="109"/>
      <c r="P20" s="110"/>
      <c r="Q20" s="110"/>
      <c r="R20" s="111"/>
    </row>
    <row r="21" spans="1:19" ht="16.5" thickBot="1">
      <c r="A21" s="110"/>
      <c r="B21" s="110"/>
      <c r="C21" s="110"/>
      <c r="D21" s="110"/>
      <c r="E21" s="110"/>
      <c r="F21" s="110"/>
      <c r="G21" s="110"/>
      <c r="I21" s="109"/>
      <c r="J21" s="130"/>
      <c r="K21" s="110"/>
      <c r="L21" s="130"/>
      <c r="M21" s="111"/>
      <c r="N21" s="110"/>
      <c r="O21" s="109"/>
      <c r="P21" s="110" t="s">
        <v>114</v>
      </c>
      <c r="Q21" s="110"/>
      <c r="R21" s="111"/>
    </row>
    <row r="22" spans="1:19" ht="13.5" thickBot="1">
      <c r="A22" s="105"/>
      <c r="B22" s="106"/>
      <c r="C22" s="106"/>
      <c r="D22" s="106"/>
      <c r="E22" s="106"/>
      <c r="F22" s="106"/>
      <c r="G22" s="107"/>
      <c r="I22" s="109"/>
      <c r="J22" s="132"/>
      <c r="K22" s="110"/>
      <c r="L22" s="132"/>
      <c r="M22" s="111"/>
      <c r="O22" s="109"/>
      <c r="P22" s="110"/>
      <c r="Q22" s="110"/>
      <c r="R22" s="111"/>
    </row>
    <row r="23" spans="1:19" ht="13.5" thickBot="1">
      <c r="A23" s="109"/>
      <c r="B23" s="110"/>
      <c r="C23" s="110"/>
      <c r="D23" s="110"/>
      <c r="E23" s="110"/>
      <c r="F23" s="110"/>
      <c r="G23" s="111"/>
      <c r="I23" s="109"/>
      <c r="J23" s="110"/>
      <c r="K23" s="110"/>
      <c r="L23" s="110"/>
      <c r="M23" s="111"/>
      <c r="O23" s="112"/>
      <c r="P23" s="116"/>
      <c r="Q23" s="116"/>
      <c r="R23" s="113"/>
    </row>
    <row r="24" spans="1:19">
      <c r="A24" s="109"/>
      <c r="B24" s="105"/>
      <c r="C24" s="106"/>
      <c r="D24" s="106"/>
      <c r="E24" s="106"/>
      <c r="F24" s="107"/>
      <c r="G24" s="111"/>
      <c r="I24" s="109"/>
      <c r="J24" s="120"/>
      <c r="K24" s="110"/>
      <c r="L24" s="120"/>
      <c r="M24" s="111"/>
    </row>
    <row r="25" spans="1:19">
      <c r="A25" s="109"/>
      <c r="B25" s="119"/>
      <c r="C25" s="110"/>
      <c r="D25" s="110"/>
      <c r="E25" s="123"/>
      <c r="F25" s="111"/>
      <c r="G25" s="111"/>
      <c r="I25" s="109"/>
      <c r="J25" s="125"/>
      <c r="K25" s="131"/>
      <c r="L25" s="137"/>
      <c r="M25" s="111"/>
    </row>
    <row r="26" spans="1:19" ht="15.75">
      <c r="A26" s="109"/>
      <c r="B26" s="109"/>
      <c r="C26" s="110"/>
      <c r="D26" s="110"/>
      <c r="E26" s="118"/>
      <c r="F26" s="111"/>
      <c r="G26" s="111"/>
      <c r="I26" s="109"/>
      <c r="J26" s="130" t="s">
        <v>17</v>
      </c>
      <c r="K26" s="115"/>
      <c r="L26" s="130" t="s">
        <v>18</v>
      </c>
      <c r="M26" s="111"/>
    </row>
    <row r="27" spans="1:19" ht="16.5" thickBot="1">
      <c r="A27" s="109"/>
      <c r="B27" s="109"/>
      <c r="C27" s="110"/>
      <c r="D27" s="110"/>
      <c r="E27" s="110"/>
      <c r="F27" s="111"/>
      <c r="G27" s="111"/>
      <c r="I27" s="109"/>
      <c r="J27" s="130" t="s">
        <v>110</v>
      </c>
      <c r="K27" s="110"/>
      <c r="L27" s="130" t="s">
        <v>110</v>
      </c>
      <c r="M27" s="111"/>
    </row>
    <row r="28" spans="1:19" ht="15.75">
      <c r="A28" s="109"/>
      <c r="B28" s="109"/>
      <c r="C28" s="138" t="s">
        <v>115</v>
      </c>
      <c r="D28" s="110"/>
      <c r="E28" s="110"/>
      <c r="F28" s="111"/>
      <c r="G28" s="111"/>
      <c r="I28" s="109"/>
      <c r="J28" s="130"/>
      <c r="K28" s="123"/>
      <c r="L28" s="130"/>
      <c r="M28" s="111"/>
      <c r="O28" s="105"/>
      <c r="P28" s="117" t="s">
        <v>121</v>
      </c>
      <c r="Q28" s="106"/>
      <c r="R28" s="106"/>
      <c r="S28" s="107"/>
    </row>
    <row r="29" spans="1:19" ht="13.5" thickBot="1">
      <c r="A29" s="109"/>
      <c r="B29" s="109"/>
      <c r="C29" s="110"/>
      <c r="D29" s="110"/>
      <c r="E29" s="110"/>
      <c r="F29" s="111"/>
      <c r="G29" s="111"/>
      <c r="I29" s="109"/>
      <c r="J29" s="132"/>
      <c r="K29" s="110"/>
      <c r="L29" s="132"/>
      <c r="M29" s="111"/>
      <c r="O29" s="109"/>
      <c r="P29" s="127"/>
      <c r="Q29" s="139"/>
      <c r="R29" s="110"/>
      <c r="S29" s="111"/>
    </row>
    <row r="30" spans="1:19" ht="13.5" thickBot="1">
      <c r="A30" s="109"/>
      <c r="B30" s="119"/>
      <c r="C30" s="110"/>
      <c r="D30" s="110"/>
      <c r="E30" s="133"/>
      <c r="F30" s="111"/>
      <c r="G30" s="111"/>
      <c r="I30" s="112"/>
      <c r="J30" s="116"/>
      <c r="K30" s="116"/>
      <c r="L30" s="116"/>
      <c r="M30" s="113"/>
      <c r="O30" s="109"/>
      <c r="P30" s="123" t="s">
        <v>116</v>
      </c>
      <c r="Q30" s="110"/>
      <c r="R30" s="110"/>
      <c r="S30" s="111"/>
    </row>
    <row r="31" spans="1:19">
      <c r="A31" s="109"/>
      <c r="B31" s="109"/>
      <c r="C31" s="110"/>
      <c r="D31" s="110"/>
      <c r="E31" s="110"/>
      <c r="F31" s="111"/>
      <c r="G31" s="111"/>
      <c r="O31" s="109"/>
      <c r="P31" s="127"/>
      <c r="Q31" s="134"/>
      <c r="R31" s="110"/>
      <c r="S31" s="111"/>
    </row>
    <row r="32" spans="1:19" ht="13.5" thickBot="1">
      <c r="A32" s="109"/>
      <c r="B32" s="112"/>
      <c r="C32" s="116"/>
      <c r="D32" s="116"/>
      <c r="E32" s="116"/>
      <c r="F32" s="113"/>
      <c r="G32" s="111"/>
      <c r="K32" s="140" t="s">
        <v>117</v>
      </c>
      <c r="O32" s="109"/>
      <c r="P32" s="123" t="s">
        <v>118</v>
      </c>
      <c r="Q32" s="110"/>
      <c r="R32" s="110"/>
      <c r="S32" s="111"/>
    </row>
    <row r="33" spans="1:19" ht="13.5" thickBot="1">
      <c r="A33" s="109"/>
      <c r="B33" s="110"/>
      <c r="C33" s="110"/>
      <c r="D33" s="110"/>
      <c r="E33" s="110"/>
      <c r="F33" s="110"/>
      <c r="G33" s="111"/>
      <c r="O33" s="112"/>
      <c r="P33" s="116"/>
      <c r="Q33" s="116"/>
      <c r="R33" s="116"/>
      <c r="S33" s="113"/>
    </row>
    <row r="34" spans="1:19" ht="13.5" thickBot="1">
      <c r="A34" s="112"/>
      <c r="B34" s="116"/>
      <c r="C34" s="116"/>
      <c r="D34" s="136" t="s">
        <v>119</v>
      </c>
      <c r="E34" s="116"/>
      <c r="F34" s="116"/>
      <c r="G34" s="113"/>
    </row>
    <row r="35" spans="1:19" ht="13.5" thickBot="1">
      <c r="O35" s="141"/>
      <c r="P35" s="141"/>
      <c r="Q35" s="141"/>
    </row>
    <row r="36" spans="1:19">
      <c r="A36" s="105"/>
      <c r="B36" s="106"/>
      <c r="C36" s="106"/>
      <c r="D36" s="106"/>
      <c r="E36" s="106"/>
      <c r="F36" s="106"/>
      <c r="G36" s="107"/>
      <c r="O36" s="127"/>
      <c r="P36" s="134"/>
      <c r="Q36" s="141"/>
    </row>
    <row r="37" spans="1:19" ht="13.5" thickBot="1">
      <c r="A37" s="109"/>
      <c r="B37" s="110"/>
      <c r="C37" s="110"/>
      <c r="D37" s="110"/>
      <c r="E37" s="110"/>
      <c r="F37" s="110"/>
      <c r="G37" s="111"/>
      <c r="O37" s="127"/>
      <c r="P37" s="134"/>
      <c r="Q37" s="141"/>
    </row>
    <row r="38" spans="1:19">
      <c r="A38" s="109"/>
      <c r="B38" s="105"/>
      <c r="C38" s="106"/>
      <c r="D38" s="106"/>
      <c r="E38" s="106"/>
      <c r="F38" s="107"/>
      <c r="G38" s="111"/>
      <c r="I38" s="105"/>
      <c r="J38" s="106"/>
      <c r="K38" s="142"/>
    </row>
    <row r="39" spans="1:19">
      <c r="A39" s="109"/>
      <c r="B39" s="119"/>
      <c r="C39" s="110"/>
      <c r="D39" s="110"/>
      <c r="E39" s="123"/>
      <c r="F39" s="111"/>
      <c r="G39" s="111"/>
      <c r="I39" s="143" t="s">
        <v>120</v>
      </c>
      <c r="J39" s="123"/>
      <c r="K39" s="111"/>
    </row>
    <row r="40" spans="1:19" ht="13.5" thickBot="1">
      <c r="A40" s="109"/>
      <c r="B40" s="109"/>
      <c r="C40" s="110"/>
      <c r="D40" s="110"/>
      <c r="E40" s="118"/>
      <c r="F40" s="111"/>
      <c r="G40" s="111"/>
      <c r="I40" s="112"/>
      <c r="J40" s="136"/>
      <c r="K40" s="144"/>
    </row>
    <row r="41" spans="1:19">
      <c r="A41" s="109"/>
      <c r="B41" s="109"/>
      <c r="C41" s="110"/>
      <c r="D41" s="110"/>
      <c r="E41" s="110"/>
      <c r="F41" s="111"/>
      <c r="G41" s="111"/>
    </row>
    <row r="42" spans="1:19">
      <c r="A42" s="109"/>
      <c r="B42" s="109"/>
      <c r="C42" s="138" t="s">
        <v>115</v>
      </c>
      <c r="D42" s="110"/>
      <c r="E42" s="110"/>
      <c r="F42" s="111"/>
      <c r="G42" s="111"/>
    </row>
    <row r="43" spans="1:19">
      <c r="A43" s="109"/>
      <c r="B43" s="109"/>
      <c r="C43" s="110"/>
      <c r="D43" s="110"/>
      <c r="E43" s="110"/>
      <c r="F43" s="111"/>
      <c r="G43" s="111"/>
    </row>
    <row r="44" spans="1:19">
      <c r="A44" s="109"/>
      <c r="B44" s="119"/>
      <c r="C44" s="110"/>
      <c r="D44" s="110"/>
      <c r="E44" s="133"/>
      <c r="F44" s="111"/>
      <c r="G44" s="111"/>
    </row>
    <row r="45" spans="1:19">
      <c r="A45" s="109"/>
      <c r="B45" s="109"/>
      <c r="C45" s="110"/>
      <c r="D45" s="110"/>
      <c r="E45" s="110"/>
      <c r="F45" s="111"/>
      <c r="G45" s="111"/>
    </row>
    <row r="46" spans="1:19" ht="13.5" thickBot="1">
      <c r="A46" s="109"/>
      <c r="B46" s="112"/>
      <c r="C46" s="116"/>
      <c r="D46" s="116"/>
      <c r="E46" s="116"/>
      <c r="F46" s="113"/>
      <c r="G46" s="111"/>
    </row>
    <row r="47" spans="1:19">
      <c r="A47" s="109"/>
      <c r="B47" s="110"/>
      <c r="C47" s="110"/>
      <c r="D47" s="110"/>
      <c r="E47" s="110"/>
      <c r="F47" s="110"/>
      <c r="G47" s="111"/>
    </row>
    <row r="48" spans="1:19" ht="13.5" thickBot="1">
      <c r="A48" s="112"/>
      <c r="B48" s="116"/>
      <c r="C48" s="116"/>
      <c r="D48" s="136" t="s">
        <v>122</v>
      </c>
      <c r="E48" s="116"/>
      <c r="F48" s="116"/>
      <c r="G48" s="113"/>
    </row>
    <row r="51" spans="8:13" ht="15.75">
      <c r="H51" s="145"/>
      <c r="I51" s="146"/>
      <c r="J51" s="146"/>
      <c r="K51" s="146"/>
      <c r="L51" s="146"/>
      <c r="M51" s="146"/>
    </row>
  </sheetData>
  <pageMargins left="0.75" right="0.75" top="1" bottom="1" header="0.5" footer="0.5"/>
  <pageSetup scale="69" orientation="landscape" r:id="rId1"/>
  <headerFooter alignWithMargins="0">
    <oddHeader xml:space="preserve">&amp;CTONY GLAVIN SOCCER COMPLEX FIELD LAYOUT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K41"/>
  <sheetViews>
    <sheetView workbookViewId="0">
      <selection activeCell="J30" sqref="J30"/>
    </sheetView>
  </sheetViews>
  <sheetFormatPr defaultColWidth="14.28515625" defaultRowHeight="12.75"/>
  <cols>
    <col min="1" max="1" width="14.28515625" style="40"/>
    <col min="2" max="16384" width="14.28515625" style="31"/>
  </cols>
  <sheetData>
    <row r="1" spans="1:6" ht="18.75" thickBot="1">
      <c r="A1" s="87" t="s">
        <v>15</v>
      </c>
      <c r="B1" s="88"/>
      <c r="C1" s="89"/>
      <c r="D1" s="90"/>
      <c r="E1" s="89"/>
      <c r="F1" s="89"/>
    </row>
    <row r="2" spans="1:6" ht="16.5" thickBot="1">
      <c r="A2" s="91"/>
      <c r="B2" s="92" t="s">
        <v>27</v>
      </c>
      <c r="C2" s="93"/>
      <c r="D2" s="94"/>
      <c r="E2" s="95"/>
      <c r="F2" s="94"/>
    </row>
    <row r="3" spans="1:6" ht="16.5" thickBot="1">
      <c r="A3" s="32" t="s">
        <v>16</v>
      </c>
      <c r="B3" s="67" t="s">
        <v>17</v>
      </c>
      <c r="C3" s="67" t="s">
        <v>18</v>
      </c>
      <c r="D3" s="67" t="s">
        <v>20</v>
      </c>
      <c r="E3" s="68" t="s">
        <v>21</v>
      </c>
      <c r="F3" s="69" t="s">
        <v>19</v>
      </c>
    </row>
    <row r="4" spans="1:6">
      <c r="A4" s="37">
        <v>0.35416666666666669</v>
      </c>
      <c r="B4" s="33" t="s">
        <v>86</v>
      </c>
      <c r="C4" s="33" t="s">
        <v>86</v>
      </c>
      <c r="D4" s="33" t="s">
        <v>86</v>
      </c>
      <c r="E4" s="34" t="s">
        <v>85</v>
      </c>
      <c r="F4" s="33"/>
    </row>
    <row r="5" spans="1:6">
      <c r="A5" s="38"/>
      <c r="B5" s="36"/>
      <c r="C5" s="36"/>
      <c r="D5" s="36"/>
      <c r="E5" s="36"/>
      <c r="F5" s="36"/>
    </row>
    <row r="6" spans="1:6">
      <c r="A6" s="37">
        <v>0.375</v>
      </c>
      <c r="B6" s="33" t="s">
        <v>88</v>
      </c>
      <c r="C6" s="39" t="s">
        <v>88</v>
      </c>
      <c r="D6" s="33" t="s">
        <v>88</v>
      </c>
      <c r="E6" s="33" t="s">
        <v>88</v>
      </c>
      <c r="F6" s="34" t="s">
        <v>85</v>
      </c>
    </row>
    <row r="7" spans="1:6">
      <c r="A7" s="38"/>
      <c r="B7" s="36"/>
      <c r="C7" s="36"/>
      <c r="D7" s="36"/>
      <c r="E7" s="36"/>
      <c r="F7" s="36"/>
    </row>
    <row r="8" spans="1:6">
      <c r="A8" s="37">
        <v>0.39583333333333331</v>
      </c>
      <c r="B8" s="33" t="s">
        <v>80</v>
      </c>
      <c r="C8" s="33" t="s">
        <v>80</v>
      </c>
      <c r="D8" s="33" t="s">
        <v>80</v>
      </c>
      <c r="E8" s="102"/>
      <c r="F8" s="35" t="s">
        <v>89</v>
      </c>
    </row>
    <row r="9" spans="1:6">
      <c r="A9" s="38"/>
      <c r="B9" s="36"/>
      <c r="C9" s="36"/>
      <c r="D9" s="36"/>
      <c r="E9" s="36"/>
      <c r="F9" s="36"/>
    </row>
    <row r="10" spans="1:6">
      <c r="A10" s="37">
        <v>0.41666666666666669</v>
      </c>
      <c r="B10" s="34" t="s">
        <v>87</v>
      </c>
      <c r="C10" s="33" t="s">
        <v>87</v>
      </c>
      <c r="D10" s="34" t="s">
        <v>85</v>
      </c>
      <c r="E10" s="33" t="s">
        <v>85</v>
      </c>
      <c r="F10" s="35" t="s">
        <v>89</v>
      </c>
    </row>
    <row r="11" spans="1:6">
      <c r="A11" s="37"/>
      <c r="B11" s="36"/>
      <c r="C11" s="36"/>
      <c r="D11" s="36"/>
      <c r="E11" s="36"/>
      <c r="F11" s="36"/>
    </row>
    <row r="12" spans="1:6">
      <c r="A12" s="37">
        <v>0.4375</v>
      </c>
      <c r="B12" s="33" t="s">
        <v>80</v>
      </c>
      <c r="C12" s="39" t="s">
        <v>88</v>
      </c>
      <c r="D12" s="33" t="s">
        <v>88</v>
      </c>
      <c r="E12" s="33" t="s">
        <v>86</v>
      </c>
      <c r="F12" s="33" t="s">
        <v>80</v>
      </c>
    </row>
    <row r="13" spans="1:6">
      <c r="A13" s="65"/>
      <c r="B13" s="36"/>
      <c r="C13" s="36"/>
      <c r="D13" s="36"/>
      <c r="E13" s="36"/>
      <c r="F13" s="36"/>
    </row>
    <row r="14" spans="1:6">
      <c r="A14" s="37">
        <v>0.45833333333333331</v>
      </c>
      <c r="B14" s="33" t="s">
        <v>80</v>
      </c>
      <c r="C14" s="39" t="s">
        <v>88</v>
      </c>
      <c r="D14" s="33" t="s">
        <v>88</v>
      </c>
      <c r="E14" s="33" t="s">
        <v>86</v>
      </c>
      <c r="F14" s="34" t="s">
        <v>87</v>
      </c>
    </row>
    <row r="15" spans="1:6">
      <c r="A15" s="37"/>
      <c r="B15" s="36"/>
      <c r="C15" s="36"/>
      <c r="D15" s="36"/>
      <c r="E15" s="36"/>
      <c r="F15" s="36"/>
    </row>
    <row r="16" spans="1:6">
      <c r="A16" s="37">
        <v>0.47916666666666669</v>
      </c>
      <c r="B16" s="103"/>
      <c r="C16" s="103"/>
      <c r="D16" s="103"/>
      <c r="E16" s="33" t="s">
        <v>86</v>
      </c>
      <c r="F16" s="34" t="s">
        <v>87</v>
      </c>
    </row>
    <row r="17" spans="1:11">
      <c r="A17" s="37"/>
      <c r="B17" s="36"/>
      <c r="C17" s="36"/>
      <c r="D17" s="36"/>
      <c r="E17" s="36"/>
      <c r="F17" s="36"/>
    </row>
    <row r="18" spans="1:11">
      <c r="A18" s="37">
        <v>0.5</v>
      </c>
      <c r="B18" s="33" t="s">
        <v>80</v>
      </c>
      <c r="C18" s="33" t="s">
        <v>87</v>
      </c>
      <c r="D18" s="33" t="s">
        <v>80</v>
      </c>
      <c r="E18" s="103"/>
      <c r="F18" s="33" t="s">
        <v>80</v>
      </c>
    </row>
    <row r="19" spans="1:11">
      <c r="A19" s="66"/>
      <c r="B19" s="36"/>
      <c r="C19" s="36"/>
      <c r="D19" s="36"/>
      <c r="E19" s="36"/>
      <c r="F19" s="36"/>
    </row>
    <row r="20" spans="1:11">
      <c r="A20" s="37">
        <v>0.52083333333333337</v>
      </c>
      <c r="B20" s="35" t="s">
        <v>90</v>
      </c>
      <c r="C20" s="33" t="s">
        <v>90</v>
      </c>
      <c r="D20" s="35" t="s">
        <v>89</v>
      </c>
      <c r="E20" s="33" t="s">
        <v>85</v>
      </c>
      <c r="F20" s="33" t="s">
        <v>85</v>
      </c>
    </row>
    <row r="21" spans="1:11">
      <c r="A21" s="38"/>
      <c r="B21" s="36"/>
      <c r="C21" s="36"/>
      <c r="D21" s="36"/>
      <c r="E21" s="36"/>
      <c r="F21" s="36"/>
    </row>
    <row r="22" spans="1:11">
      <c r="A22" s="37">
        <v>0.54166666666666663</v>
      </c>
      <c r="B22" s="33" t="s">
        <v>92</v>
      </c>
      <c r="C22" s="33" t="s">
        <v>92</v>
      </c>
      <c r="D22" s="33" t="s">
        <v>92</v>
      </c>
      <c r="E22" s="35" t="s">
        <v>89</v>
      </c>
      <c r="F22" s="34" t="s">
        <v>87</v>
      </c>
    </row>
    <row r="23" spans="1:11">
      <c r="A23" s="37"/>
      <c r="B23" s="36"/>
      <c r="C23" s="36"/>
      <c r="D23" s="36"/>
      <c r="E23" s="36"/>
      <c r="F23" s="36"/>
    </row>
    <row r="24" spans="1:11">
      <c r="A24" s="65">
        <v>0.5625</v>
      </c>
      <c r="B24" s="33" t="s">
        <v>86</v>
      </c>
      <c r="C24" s="33" t="s">
        <v>86</v>
      </c>
      <c r="D24" s="33" t="s">
        <v>86</v>
      </c>
      <c r="E24" s="33" t="s">
        <v>90</v>
      </c>
      <c r="F24" s="34" t="s">
        <v>87</v>
      </c>
    </row>
    <row r="25" spans="1:11">
      <c r="A25" s="37"/>
      <c r="B25" s="36"/>
      <c r="C25" s="36"/>
      <c r="D25" s="36"/>
      <c r="E25" s="36"/>
      <c r="F25" s="36"/>
    </row>
    <row r="26" spans="1:11">
      <c r="A26" s="37">
        <v>0.58333333333333337</v>
      </c>
      <c r="B26" s="33" t="s">
        <v>92</v>
      </c>
      <c r="C26" s="33" t="s">
        <v>92</v>
      </c>
      <c r="D26" s="33" t="s">
        <v>92</v>
      </c>
      <c r="E26" s="33" t="s">
        <v>90</v>
      </c>
      <c r="F26" s="103"/>
    </row>
    <row r="27" spans="1:11">
      <c r="A27" s="37"/>
      <c r="B27" s="36"/>
      <c r="C27" s="36"/>
      <c r="D27" s="36"/>
      <c r="E27" s="36"/>
      <c r="F27" s="36"/>
      <c r="K27" s="31" t="s">
        <v>9</v>
      </c>
    </row>
    <row r="28" spans="1:11">
      <c r="A28" s="37">
        <v>0.60416666666666663</v>
      </c>
      <c r="B28" s="33" t="s">
        <v>88</v>
      </c>
      <c r="C28" s="39" t="s">
        <v>88</v>
      </c>
      <c r="D28" s="33" t="s">
        <v>88</v>
      </c>
      <c r="E28" s="33" t="s">
        <v>88</v>
      </c>
      <c r="F28" s="34" t="s">
        <v>87</v>
      </c>
    </row>
    <row r="29" spans="1:11">
      <c r="A29" s="38"/>
      <c r="B29" s="36"/>
      <c r="C29" s="36"/>
      <c r="D29" s="36"/>
      <c r="E29" s="36"/>
      <c r="F29" s="36"/>
    </row>
    <row r="30" spans="1:11">
      <c r="A30" s="37">
        <v>0.625</v>
      </c>
      <c r="B30" s="33" t="s">
        <v>92</v>
      </c>
      <c r="C30" s="33" t="s">
        <v>92</v>
      </c>
      <c r="D30" s="33" t="s">
        <v>92</v>
      </c>
      <c r="E30" s="39" t="s">
        <v>89</v>
      </c>
      <c r="F30" s="34" t="s">
        <v>87</v>
      </c>
    </row>
    <row r="31" spans="1:11">
      <c r="A31" s="37"/>
      <c r="B31" s="36"/>
      <c r="C31" s="36"/>
      <c r="D31" s="36"/>
      <c r="E31" s="36"/>
      <c r="F31" s="36"/>
    </row>
    <row r="32" spans="1:11">
      <c r="A32" s="65">
        <v>0.64583333333333337</v>
      </c>
      <c r="B32" s="35" t="s">
        <v>90</v>
      </c>
      <c r="C32" s="33" t="s">
        <v>90</v>
      </c>
      <c r="D32" s="35" t="s">
        <v>89</v>
      </c>
      <c r="E32" s="39" t="s">
        <v>101</v>
      </c>
      <c r="F32" s="34" t="s">
        <v>87</v>
      </c>
      <c r="I32" s="31" t="s">
        <v>9</v>
      </c>
    </row>
    <row r="33" spans="1:6">
      <c r="A33" s="37"/>
      <c r="B33" s="36"/>
      <c r="C33" s="36"/>
      <c r="D33" s="36"/>
      <c r="E33" s="36"/>
      <c r="F33" s="36"/>
    </row>
    <row r="34" spans="1:6">
      <c r="A34" s="37">
        <v>0.66666666666666663</v>
      </c>
      <c r="B34" s="35" t="s">
        <v>102</v>
      </c>
      <c r="C34" s="33" t="s">
        <v>103</v>
      </c>
      <c r="D34" s="33" t="s">
        <v>104</v>
      </c>
      <c r="E34" s="33"/>
      <c r="F34" s="33"/>
    </row>
    <row r="35" spans="1:6">
      <c r="A35" s="96"/>
      <c r="B35" s="36"/>
      <c r="C35" s="36"/>
      <c r="D35" s="36"/>
      <c r="E35" s="36"/>
      <c r="F35" s="36"/>
    </row>
    <row r="36" spans="1:6">
      <c r="B36" s="31">
        <v>16</v>
      </c>
      <c r="C36" s="31">
        <v>16</v>
      </c>
      <c r="D36" s="31">
        <v>16</v>
      </c>
      <c r="E36" s="31">
        <v>16</v>
      </c>
      <c r="F36" s="31">
        <v>16</v>
      </c>
    </row>
    <row r="38" spans="1:6">
      <c r="F38" s="101"/>
    </row>
    <row r="39" spans="1:6">
      <c r="B39" s="41"/>
      <c r="C39" s="31" t="s">
        <v>22</v>
      </c>
    </row>
    <row r="40" spans="1:6" ht="15" customHeight="1"/>
    <row r="41" spans="1:6">
      <c r="B41" s="31" t="s">
        <v>28</v>
      </c>
      <c r="C41" s="104">
        <v>71</v>
      </c>
    </row>
  </sheetData>
  <pageMargins left="0.75" right="0.75" top="1" bottom="1" header="0.5" footer="0.5"/>
  <pageSetup scale="95" fitToWidth="2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FFCC"/>
    <pageSetUpPr fitToPage="1"/>
  </sheetPr>
  <dimension ref="A1:K34"/>
  <sheetViews>
    <sheetView topLeftCell="A3" workbookViewId="0">
      <selection activeCell="J20" sqref="J20"/>
    </sheetView>
  </sheetViews>
  <sheetFormatPr defaultColWidth="9.140625" defaultRowHeight="12.75"/>
  <cols>
    <col min="1" max="2" width="16.7109375" style="2" customWidth="1"/>
    <col min="3" max="3" width="9.7109375" style="2" customWidth="1"/>
    <col min="4" max="4" width="16.7109375" style="2" customWidth="1"/>
    <col min="5" max="5" width="10.140625" style="2" customWidth="1"/>
    <col min="6" max="6" width="11.5703125" style="2" customWidth="1"/>
    <col min="7" max="16384" width="9.140625" style="2"/>
  </cols>
  <sheetData>
    <row r="1" spans="1:11">
      <c r="A1" s="1" t="s">
        <v>0</v>
      </c>
    </row>
    <row r="2" spans="1:11">
      <c r="A2" s="3" t="s">
        <v>94</v>
      </c>
    </row>
    <row r="3" spans="1:11">
      <c r="A3" s="3" t="s">
        <v>93</v>
      </c>
    </row>
    <row r="5" spans="1:11">
      <c r="A5" s="4" t="s">
        <v>1</v>
      </c>
      <c r="B5" s="5">
        <f ca="1">NOW()</f>
        <v>42916.745606712961</v>
      </c>
      <c r="C5" s="5"/>
    </row>
    <row r="7" spans="1:11" ht="25.5">
      <c r="A7" s="25" t="s">
        <v>2</v>
      </c>
      <c r="B7" s="25" t="s">
        <v>3</v>
      </c>
      <c r="C7" s="25" t="s">
        <v>29</v>
      </c>
      <c r="D7" s="25" t="s">
        <v>4</v>
      </c>
      <c r="E7" s="25" t="s">
        <v>29</v>
      </c>
      <c r="F7" s="26" t="s">
        <v>5</v>
      </c>
      <c r="G7" s="26" t="s">
        <v>6</v>
      </c>
      <c r="H7" s="25" t="s">
        <v>7</v>
      </c>
      <c r="I7" s="25" t="s">
        <v>8</v>
      </c>
    </row>
    <row r="8" spans="1:11">
      <c r="A8" s="10">
        <v>1</v>
      </c>
      <c r="B8" s="55" t="str">
        <f>$A$30</f>
        <v>Ghana</v>
      </c>
      <c r="C8" s="55"/>
      <c r="D8" s="55" t="str">
        <f>$A$28</f>
        <v>Greece</v>
      </c>
      <c r="E8" s="55"/>
      <c r="F8" s="12">
        <v>0.39583333333333331</v>
      </c>
      <c r="G8" s="12">
        <f t="shared" ref="G8:G17" si="0">F8+H8</f>
        <v>0.41666666666666663</v>
      </c>
      <c r="H8" s="13">
        <v>2.0833333333333332E-2</v>
      </c>
      <c r="I8" s="10" t="s">
        <v>82</v>
      </c>
      <c r="K8" s="98"/>
    </row>
    <row r="9" spans="1:11">
      <c r="A9" s="10">
        <v>2</v>
      </c>
      <c r="B9" s="55" t="str">
        <f>$A$23</f>
        <v>Jamaica</v>
      </c>
      <c r="C9" s="55"/>
      <c r="D9" s="55" t="str">
        <f>$A$29</f>
        <v>Italy</v>
      </c>
      <c r="E9" s="55"/>
      <c r="F9" s="12">
        <v>0.39583333333333331</v>
      </c>
      <c r="G9" s="12">
        <f t="shared" si="0"/>
        <v>0.41666666666666663</v>
      </c>
      <c r="H9" s="13">
        <v>2.0833333333333332E-2</v>
      </c>
      <c r="I9" s="10" t="s">
        <v>83</v>
      </c>
      <c r="K9" s="98"/>
    </row>
    <row r="10" spans="1:11">
      <c r="A10" s="10">
        <v>3</v>
      </c>
      <c r="B10" s="55" t="str">
        <f>$A$24</f>
        <v>Venezuela</v>
      </c>
      <c r="C10" s="55"/>
      <c r="D10" s="55" t="str">
        <f>$A$22</f>
        <v>Egypt</v>
      </c>
      <c r="E10" s="55"/>
      <c r="F10" s="12">
        <v>0.39583333333333331</v>
      </c>
      <c r="G10" s="12">
        <f t="shared" si="0"/>
        <v>0.41666666666666663</v>
      </c>
      <c r="H10" s="13">
        <v>2.0833333333333332E-2</v>
      </c>
      <c r="I10" s="10" t="s">
        <v>81</v>
      </c>
      <c r="K10" s="98"/>
    </row>
    <row r="11" spans="1:11">
      <c r="A11" s="10">
        <v>4</v>
      </c>
      <c r="B11" s="55" t="str">
        <f>$A$22</f>
        <v>Egypt</v>
      </c>
      <c r="C11" s="55"/>
      <c r="D11" s="100" t="str">
        <f>$A$23</f>
        <v>Jamaica</v>
      </c>
      <c r="E11" s="100"/>
      <c r="F11" s="12">
        <v>0.4375</v>
      </c>
      <c r="G11" s="12">
        <f t="shared" si="0"/>
        <v>0.45833333333333331</v>
      </c>
      <c r="H11" s="13">
        <v>2.0833333333333332E-2</v>
      </c>
      <c r="I11" s="10" t="s">
        <v>81</v>
      </c>
    </row>
    <row r="12" spans="1:11">
      <c r="A12" s="10">
        <v>5</v>
      </c>
      <c r="B12" s="55" t="str">
        <f>$A$28</f>
        <v>Greece</v>
      </c>
      <c r="C12" s="55"/>
      <c r="D12" s="100" t="str">
        <f>$A$29</f>
        <v>Italy</v>
      </c>
      <c r="E12" s="100"/>
      <c r="F12" s="12">
        <v>0.4375</v>
      </c>
      <c r="G12" s="12">
        <f t="shared" si="0"/>
        <v>0.45833333333333331</v>
      </c>
      <c r="H12" s="13">
        <v>2.0833333333333332E-2</v>
      </c>
      <c r="I12" s="10" t="s">
        <v>105</v>
      </c>
    </row>
    <row r="13" spans="1:11">
      <c r="A13" s="10">
        <v>6</v>
      </c>
      <c r="B13" s="100" t="str">
        <f>$A$30</f>
        <v>Ghana</v>
      </c>
      <c r="C13" s="100"/>
      <c r="D13" s="55" t="str">
        <f>$A$24</f>
        <v>Venezuela</v>
      </c>
      <c r="E13" s="55"/>
      <c r="F13" s="12">
        <v>0.45833333333333331</v>
      </c>
      <c r="G13" s="12">
        <f t="shared" si="0"/>
        <v>0.47916666666666663</v>
      </c>
      <c r="H13" s="13">
        <v>2.0833333333333332E-2</v>
      </c>
      <c r="I13" s="10" t="s">
        <v>81</v>
      </c>
    </row>
    <row r="14" spans="1:11">
      <c r="A14" s="10">
        <v>7</v>
      </c>
      <c r="B14" s="55" t="str">
        <f>$A$28</f>
        <v>Greece</v>
      </c>
      <c r="C14" s="55"/>
      <c r="D14" s="55" t="str">
        <f>$A$22</f>
        <v>Egypt</v>
      </c>
      <c r="E14" s="55"/>
      <c r="F14" s="12">
        <v>0.5</v>
      </c>
      <c r="G14" s="12">
        <f t="shared" si="0"/>
        <v>0.52083333333333337</v>
      </c>
      <c r="H14" s="13">
        <v>2.0833333333333332E-2</v>
      </c>
      <c r="I14" s="10" t="s">
        <v>105</v>
      </c>
      <c r="K14" s="98"/>
    </row>
    <row r="15" spans="1:11">
      <c r="A15" s="10">
        <v>8</v>
      </c>
      <c r="B15" s="55" t="str">
        <f>$A$29</f>
        <v>Italy</v>
      </c>
      <c r="C15" s="55"/>
      <c r="D15" s="55" t="str">
        <f>$A$30</f>
        <v>Ghana</v>
      </c>
      <c r="E15" s="55"/>
      <c r="F15" s="12">
        <v>0.5</v>
      </c>
      <c r="G15" s="12">
        <f t="shared" si="0"/>
        <v>0.52083333333333337</v>
      </c>
      <c r="H15" s="13">
        <v>2.0833333333333332E-2</v>
      </c>
      <c r="I15" s="10" t="s">
        <v>83</v>
      </c>
      <c r="K15" s="98"/>
    </row>
    <row r="16" spans="1:11">
      <c r="A16" s="10">
        <v>9</v>
      </c>
      <c r="B16" s="55" t="str">
        <f>$A$23</f>
        <v>Jamaica</v>
      </c>
      <c r="C16" s="55"/>
      <c r="D16" s="55" t="str">
        <f>$A$24</f>
        <v>Venezuela</v>
      </c>
      <c r="E16" s="55"/>
      <c r="F16" s="12">
        <v>0.5</v>
      </c>
      <c r="G16" s="12">
        <f t="shared" si="0"/>
        <v>0.52083333333333337</v>
      </c>
      <c r="H16" s="13">
        <v>2.0833333333333332E-2</v>
      </c>
      <c r="I16" s="10" t="s">
        <v>81</v>
      </c>
      <c r="K16" s="98"/>
    </row>
    <row r="17" spans="1:10">
      <c r="A17" s="97">
        <v>10</v>
      </c>
      <c r="B17" s="11" t="s">
        <v>13</v>
      </c>
      <c r="C17" s="11"/>
      <c r="D17" s="11" t="s">
        <v>12</v>
      </c>
      <c r="E17" s="11"/>
      <c r="F17" s="12">
        <v>0.66666666666666663</v>
      </c>
      <c r="G17" s="12">
        <f t="shared" si="0"/>
        <v>0.6875</v>
      </c>
      <c r="H17" s="13">
        <v>2.0833333333333332E-2</v>
      </c>
      <c r="I17" s="10" t="s">
        <v>81</v>
      </c>
    </row>
    <row r="18" spans="1:10">
      <c r="B18" s="17" t="s">
        <v>9</v>
      </c>
      <c r="C18" s="17"/>
      <c r="F18" s="17" t="s">
        <v>9</v>
      </c>
      <c r="G18" s="24"/>
      <c r="H18" s="24"/>
      <c r="I18" s="24"/>
      <c r="J18" s="17"/>
    </row>
    <row r="19" spans="1:10">
      <c r="F19" s="17"/>
      <c r="G19" s="24"/>
      <c r="H19" s="24"/>
    </row>
    <row r="20" spans="1:10" ht="18.75" thickBot="1">
      <c r="A20" s="21" t="s">
        <v>11</v>
      </c>
      <c r="B20" s="63"/>
      <c r="C20" s="63"/>
      <c r="D20" s="20"/>
      <c r="E20" s="20"/>
      <c r="F20" s="64"/>
      <c r="I20" s="17"/>
      <c r="J20" s="23"/>
    </row>
    <row r="21" spans="1:10">
      <c r="A21" s="53"/>
      <c r="B21" s="56" t="s">
        <v>31</v>
      </c>
      <c r="C21" s="56"/>
      <c r="D21" s="56" t="s">
        <v>32</v>
      </c>
      <c r="E21" s="56" t="s">
        <v>33</v>
      </c>
      <c r="F21" s="56" t="s">
        <v>23</v>
      </c>
      <c r="G21" s="56" t="s">
        <v>24</v>
      </c>
      <c r="H21" s="57" t="s">
        <v>30</v>
      </c>
    </row>
    <row r="22" spans="1:10">
      <c r="A22" s="61" t="s">
        <v>74</v>
      </c>
      <c r="B22" s="55"/>
      <c r="C22" s="55"/>
      <c r="D22" s="55"/>
      <c r="E22" s="55"/>
      <c r="F22" s="55"/>
      <c r="G22" s="55"/>
      <c r="H22" s="55"/>
    </row>
    <row r="23" spans="1:10">
      <c r="A23" s="54" t="s">
        <v>76</v>
      </c>
      <c r="B23" s="55"/>
      <c r="C23" s="55"/>
      <c r="D23" s="55"/>
      <c r="E23" s="55"/>
      <c r="F23" s="55"/>
      <c r="G23" s="55"/>
      <c r="H23" s="55"/>
    </row>
    <row r="24" spans="1:10" ht="13.5" thickBot="1">
      <c r="A24" s="62" t="s">
        <v>78</v>
      </c>
      <c r="B24" s="55"/>
      <c r="C24" s="55"/>
      <c r="D24" s="55"/>
      <c r="E24" s="55"/>
      <c r="F24" s="55"/>
      <c r="G24" s="55"/>
      <c r="H24" s="55"/>
    </row>
    <row r="25" spans="1:10">
      <c r="A25" s="22"/>
      <c r="B25" s="20"/>
      <c r="C25" s="20"/>
      <c r="D25" s="20"/>
      <c r="E25" s="20"/>
      <c r="F25" s="20"/>
      <c r="G25" s="20"/>
      <c r="H25" s="20"/>
      <c r="I25" s="20"/>
      <c r="J25" s="20"/>
    </row>
    <row r="26" spans="1:10" ht="18.75" thickBot="1">
      <c r="A26" s="21" t="s">
        <v>10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0">
      <c r="A27" s="53"/>
      <c r="B27" s="56" t="s">
        <v>31</v>
      </c>
      <c r="C27" s="56"/>
      <c r="D27" s="56" t="s">
        <v>32</v>
      </c>
      <c r="E27" s="56" t="s">
        <v>33</v>
      </c>
      <c r="F27" s="56" t="s">
        <v>23</v>
      </c>
      <c r="G27" s="56" t="s">
        <v>24</v>
      </c>
      <c r="H27" s="57" t="s">
        <v>30</v>
      </c>
    </row>
    <row r="28" spans="1:10">
      <c r="A28" s="54" t="s">
        <v>75</v>
      </c>
      <c r="B28" s="55"/>
      <c r="C28" s="55"/>
      <c r="D28" s="55"/>
      <c r="E28" s="55"/>
      <c r="F28" s="55"/>
      <c r="G28" s="55"/>
      <c r="H28" s="55"/>
    </row>
    <row r="29" spans="1:10">
      <c r="A29" s="54" t="s">
        <v>77</v>
      </c>
      <c r="B29" s="55"/>
      <c r="C29" s="55"/>
      <c r="D29" s="55"/>
      <c r="E29" s="55"/>
      <c r="F29" s="55"/>
      <c r="G29" s="55"/>
      <c r="H29" s="55"/>
    </row>
    <row r="30" spans="1:10" ht="13.5" thickBot="1">
      <c r="A30" s="62" t="s">
        <v>79</v>
      </c>
      <c r="B30" s="55"/>
      <c r="C30" s="55"/>
      <c r="D30" s="55"/>
      <c r="E30" s="55"/>
      <c r="F30" s="55"/>
      <c r="G30" s="55"/>
      <c r="H30" s="55"/>
    </row>
    <row r="31" spans="1:10">
      <c r="B31" s="20"/>
      <c r="C31" s="20"/>
      <c r="D31" s="20"/>
      <c r="E31" s="20"/>
      <c r="F31" s="20"/>
    </row>
    <row r="32" spans="1:10" ht="15.75">
      <c r="B32" s="60" t="s">
        <v>34</v>
      </c>
    </row>
    <row r="33" spans="2:6" ht="15.75">
      <c r="B33" s="58" t="s">
        <v>13</v>
      </c>
      <c r="C33" s="59" t="s">
        <v>36</v>
      </c>
      <c r="D33" s="58" t="s">
        <v>12</v>
      </c>
      <c r="E33" s="59" t="s">
        <v>16</v>
      </c>
      <c r="F33" s="59" t="s">
        <v>8</v>
      </c>
    </row>
    <row r="34" spans="2:6">
      <c r="B34" s="11"/>
      <c r="C34" s="11"/>
      <c r="D34" s="11"/>
      <c r="E34" s="11"/>
      <c r="F34" s="11"/>
    </row>
  </sheetData>
  <sortState ref="B8:I17">
    <sortCondition ref="F8:F17"/>
  </sortState>
  <pageMargins left="0.75" right="0.75" top="1" bottom="1" header="0.5" footer="0.5"/>
  <pageSetup orientation="landscape" r:id="rId1"/>
  <headerFooter alignWithMargins="0">
    <oddHeader>&amp;CSt. Louis Lions World Cup 4v4 Tournament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FFCC"/>
    <pageSetUpPr fitToPage="1"/>
  </sheetPr>
  <dimension ref="A1:I29"/>
  <sheetViews>
    <sheetView workbookViewId="0">
      <selection activeCell="B7" sqref="B7:I17"/>
    </sheetView>
  </sheetViews>
  <sheetFormatPr defaultColWidth="9.140625" defaultRowHeight="12.75"/>
  <cols>
    <col min="1" max="2" width="16.7109375" style="2" customWidth="1"/>
    <col min="3" max="3" width="11" style="2" customWidth="1"/>
    <col min="4" max="4" width="16.7109375" style="2" customWidth="1"/>
    <col min="5" max="5" width="8.140625" style="2" customWidth="1"/>
    <col min="6" max="6" width="11.7109375" style="2" customWidth="1"/>
    <col min="7" max="7" width="15.42578125" style="2" bestFit="1" customWidth="1"/>
    <col min="8" max="8" width="10.140625" style="2" customWidth="1"/>
    <col min="9" max="9" width="9.140625" style="2"/>
    <col min="10" max="10" width="2.28515625" style="2" customWidth="1"/>
    <col min="11" max="16384" width="9.140625" style="2"/>
  </cols>
  <sheetData>
    <row r="1" spans="1:9">
      <c r="A1" s="1" t="s">
        <v>0</v>
      </c>
    </row>
    <row r="2" spans="1:9">
      <c r="A2" s="3" t="s">
        <v>95</v>
      </c>
    </row>
    <row r="3" spans="1:9">
      <c r="A3" s="3" t="s">
        <v>93</v>
      </c>
    </row>
    <row r="5" spans="1:9">
      <c r="A5" s="4" t="s">
        <v>1</v>
      </c>
      <c r="B5" s="5">
        <f ca="1">NOW()</f>
        <v>42916.745606712961</v>
      </c>
      <c r="C5" s="5"/>
    </row>
    <row r="6" spans="1:9" ht="13.5" thickBot="1"/>
    <row r="7" spans="1:9" ht="26.25" thickBot="1">
      <c r="A7" s="6" t="s">
        <v>2</v>
      </c>
      <c r="B7" s="7" t="s">
        <v>3</v>
      </c>
      <c r="C7" s="7" t="s">
        <v>29</v>
      </c>
      <c r="D7" s="7" t="s">
        <v>4</v>
      </c>
      <c r="E7" s="7" t="s">
        <v>29</v>
      </c>
      <c r="F7" s="8" t="s">
        <v>5</v>
      </c>
      <c r="G7" s="8" t="s">
        <v>6</v>
      </c>
      <c r="H7" s="7" t="s">
        <v>7</v>
      </c>
      <c r="I7" s="9" t="s">
        <v>8</v>
      </c>
    </row>
    <row r="8" spans="1:9">
      <c r="A8" s="10">
        <v>1</v>
      </c>
      <c r="B8" s="11" t="str">
        <f>$A$21</f>
        <v>Belgium</v>
      </c>
      <c r="C8" s="11"/>
      <c r="D8" s="11" t="str">
        <f>$A$25</f>
        <v>US Virgin Islands</v>
      </c>
      <c r="E8" s="11"/>
      <c r="F8" s="12">
        <v>0.41666666666666669</v>
      </c>
      <c r="G8" s="12">
        <f t="shared" ref="G8:G17" si="0">F8+H8</f>
        <v>0.4375</v>
      </c>
      <c r="H8" s="13">
        <v>2.0833333333333332E-2</v>
      </c>
      <c r="I8" s="10" t="s">
        <v>81</v>
      </c>
    </row>
    <row r="9" spans="1:9">
      <c r="A9" s="10">
        <v>2</v>
      </c>
      <c r="B9" s="11" t="str">
        <f>$A$24</f>
        <v>Paraguay</v>
      </c>
      <c r="C9" s="11"/>
      <c r="D9" s="11" t="str">
        <f>$A$22</f>
        <v>Serbia</v>
      </c>
      <c r="E9" s="11"/>
      <c r="F9" s="12">
        <v>0.41666666666666669</v>
      </c>
      <c r="G9" s="12">
        <f t="shared" si="0"/>
        <v>0.4375</v>
      </c>
      <c r="H9" s="13">
        <v>2.0833333333333332E-2</v>
      </c>
      <c r="I9" s="10" t="s">
        <v>82</v>
      </c>
    </row>
    <row r="10" spans="1:9">
      <c r="A10" s="10">
        <v>3</v>
      </c>
      <c r="B10" s="11" t="str">
        <f>$A$23</f>
        <v>Netherlands</v>
      </c>
      <c r="C10" s="11"/>
      <c r="D10" s="11" t="str">
        <f>$A$21</f>
        <v>Belgium</v>
      </c>
      <c r="E10" s="11"/>
      <c r="F10" s="12">
        <v>0.45833333333333331</v>
      </c>
      <c r="G10" s="12">
        <f t="shared" si="0"/>
        <v>0.47916666666666663</v>
      </c>
      <c r="H10" s="13">
        <v>2.0833333333333332E-2</v>
      </c>
      <c r="I10" s="10" t="s">
        <v>105</v>
      </c>
    </row>
    <row r="11" spans="1:9">
      <c r="A11" s="10">
        <v>4</v>
      </c>
      <c r="B11" s="11" t="str">
        <f>$A$25</f>
        <v>US Virgin Islands</v>
      </c>
      <c r="C11" s="11"/>
      <c r="D11" s="11" t="str">
        <f>$A$24</f>
        <v>Paraguay</v>
      </c>
      <c r="E11" s="11"/>
      <c r="F11" s="12">
        <v>0.47916666666666669</v>
      </c>
      <c r="G11" s="12">
        <f t="shared" si="0"/>
        <v>0.5</v>
      </c>
      <c r="H11" s="13">
        <v>2.0833333333333332E-2</v>
      </c>
      <c r="I11" s="10" t="s">
        <v>105</v>
      </c>
    </row>
    <row r="12" spans="1:9">
      <c r="A12" s="10">
        <v>5</v>
      </c>
      <c r="B12" s="11" t="str">
        <f>$A$23</f>
        <v>Netherlands</v>
      </c>
      <c r="C12" s="11"/>
      <c r="D12" s="11" t="str">
        <f>$A$22</f>
        <v>Serbia</v>
      </c>
      <c r="E12" s="11"/>
      <c r="F12" s="12">
        <v>0.5</v>
      </c>
      <c r="G12" s="12">
        <f t="shared" si="0"/>
        <v>0.52083333333333337</v>
      </c>
      <c r="H12" s="13">
        <v>2.0833333333333332E-2</v>
      </c>
      <c r="I12" s="10" t="s">
        <v>82</v>
      </c>
    </row>
    <row r="13" spans="1:9">
      <c r="A13" s="10">
        <v>6</v>
      </c>
      <c r="B13" s="11" t="str">
        <f>$A$22</f>
        <v>Serbia</v>
      </c>
      <c r="C13" s="11"/>
      <c r="D13" s="11" t="str">
        <f>$A$25</f>
        <v>US Virgin Islands</v>
      </c>
      <c r="E13" s="11"/>
      <c r="F13" s="99">
        <v>0.54166666666666663</v>
      </c>
      <c r="G13" s="12">
        <f t="shared" si="0"/>
        <v>0.5625</v>
      </c>
      <c r="H13" s="13">
        <v>2.0833333333333332E-2</v>
      </c>
      <c r="I13" s="10" t="s">
        <v>105</v>
      </c>
    </row>
    <row r="14" spans="1:9">
      <c r="A14" s="42">
        <v>7</v>
      </c>
      <c r="B14" s="11" t="str">
        <f>$A$24</f>
        <v>Paraguay</v>
      </c>
      <c r="C14" s="11"/>
      <c r="D14" s="11" t="str">
        <f>$A$23</f>
        <v>Netherlands</v>
      </c>
      <c r="E14" s="82"/>
      <c r="F14" s="44">
        <v>0.5625</v>
      </c>
      <c r="G14" s="12">
        <f t="shared" si="0"/>
        <v>0.58333333333333337</v>
      </c>
      <c r="H14" s="13">
        <v>2.0833333333333332E-2</v>
      </c>
      <c r="I14" s="43" t="s">
        <v>105</v>
      </c>
    </row>
    <row r="15" spans="1:9">
      <c r="A15" s="45">
        <v>8</v>
      </c>
      <c r="B15" s="11" t="str">
        <f>$A$21</f>
        <v>Belgium</v>
      </c>
      <c r="C15" s="11"/>
      <c r="D15" s="11" t="str">
        <f>$A$24</f>
        <v>Paraguay</v>
      </c>
      <c r="E15" s="11"/>
      <c r="F15" s="46">
        <v>0.60416666666666663</v>
      </c>
      <c r="G15" s="12">
        <f t="shared" si="0"/>
        <v>0.625</v>
      </c>
      <c r="H15" s="13">
        <v>2.0833333333333332E-2</v>
      </c>
      <c r="I15" s="10" t="s">
        <v>105</v>
      </c>
    </row>
    <row r="16" spans="1:9">
      <c r="A16" s="45">
        <v>9</v>
      </c>
      <c r="B16" s="11" t="str">
        <f>$A$25</f>
        <v>US Virgin Islands</v>
      </c>
      <c r="C16" s="11"/>
      <c r="D16" s="11" t="str">
        <f>$A$23</f>
        <v>Netherlands</v>
      </c>
      <c r="E16" s="11"/>
      <c r="F16" s="46">
        <v>0.625</v>
      </c>
      <c r="G16" s="12">
        <f t="shared" si="0"/>
        <v>0.64583333333333337</v>
      </c>
      <c r="H16" s="13">
        <v>2.0833333333333332E-2</v>
      </c>
      <c r="I16" s="10" t="s">
        <v>105</v>
      </c>
    </row>
    <row r="17" spans="1:9">
      <c r="A17" s="47">
        <v>10</v>
      </c>
      <c r="B17" s="11" t="str">
        <f>$A$22</f>
        <v>Serbia</v>
      </c>
      <c r="C17" s="11"/>
      <c r="D17" s="11" t="str">
        <f>$A$21</f>
        <v>Belgium</v>
      </c>
      <c r="E17" s="83"/>
      <c r="F17" s="46">
        <v>0.64583333333333304</v>
      </c>
      <c r="G17" s="12">
        <f t="shared" si="0"/>
        <v>0.66666666666666641</v>
      </c>
      <c r="H17" s="13">
        <v>2.0833333333333332E-2</v>
      </c>
      <c r="I17" s="48" t="s">
        <v>105</v>
      </c>
    </row>
    <row r="19" spans="1:9" ht="18.75" thickBot="1">
      <c r="A19" s="14" t="str">
        <f>$A$2</f>
        <v>U10/11</v>
      </c>
      <c r="B19" s="15" t="str">
        <f>$A$3</f>
        <v>B</v>
      </c>
      <c r="C19" s="15"/>
    </row>
    <row r="20" spans="1:9">
      <c r="A20" s="49"/>
      <c r="B20" s="56" t="s">
        <v>31</v>
      </c>
      <c r="C20" s="56" t="s">
        <v>32</v>
      </c>
      <c r="D20" s="56" t="s">
        <v>33</v>
      </c>
      <c r="E20" s="56" t="s">
        <v>23</v>
      </c>
      <c r="F20" s="56" t="s">
        <v>24</v>
      </c>
      <c r="G20" s="57" t="s">
        <v>30</v>
      </c>
      <c r="H20" s="84"/>
      <c r="I20" s="85"/>
    </row>
    <row r="21" spans="1:9">
      <c r="A21" s="18" t="s">
        <v>38</v>
      </c>
      <c r="B21" s="55"/>
      <c r="C21" s="55"/>
      <c r="D21" s="55"/>
      <c r="E21" s="55"/>
      <c r="F21" s="55"/>
      <c r="G21" s="55"/>
      <c r="H21" s="20"/>
      <c r="I21" s="20"/>
    </row>
    <row r="22" spans="1:9">
      <c r="A22" s="18" t="s">
        <v>40</v>
      </c>
      <c r="B22" s="55"/>
      <c r="C22" s="55"/>
      <c r="D22" s="55"/>
      <c r="E22" s="55"/>
      <c r="F22" s="55"/>
      <c r="G22" s="55"/>
      <c r="H22" s="20"/>
      <c r="I22" s="20"/>
    </row>
    <row r="23" spans="1:9">
      <c r="A23" s="18" t="s">
        <v>39</v>
      </c>
      <c r="B23" s="55"/>
      <c r="C23" s="55"/>
      <c r="D23" s="55"/>
      <c r="E23" s="55"/>
      <c r="F23" s="55"/>
      <c r="G23" s="55"/>
      <c r="H23" s="20"/>
      <c r="I23" s="20"/>
    </row>
    <row r="24" spans="1:9">
      <c r="A24" s="18" t="s">
        <v>41</v>
      </c>
      <c r="B24" s="55"/>
      <c r="C24" s="55"/>
      <c r="D24" s="55"/>
      <c r="E24" s="55"/>
      <c r="F24" s="55"/>
      <c r="G24" s="55"/>
      <c r="H24" s="20"/>
      <c r="I24" s="20"/>
    </row>
    <row r="25" spans="1:9" ht="13.5" thickBot="1">
      <c r="A25" s="19" t="s">
        <v>91</v>
      </c>
      <c r="B25" s="11"/>
      <c r="C25" s="11"/>
      <c r="D25" s="11"/>
      <c r="E25" s="11"/>
      <c r="F25" s="11"/>
      <c r="G25" s="11"/>
      <c r="H25" s="20"/>
      <c r="I25" s="17"/>
    </row>
    <row r="28" spans="1:9" ht="15.75">
      <c r="B28" s="58" t="s">
        <v>35</v>
      </c>
    </row>
    <row r="29" spans="1:9" ht="15.75">
      <c r="B29" s="86"/>
      <c r="C29" s="59"/>
      <c r="D29" s="58"/>
      <c r="E29" s="59"/>
      <c r="F29" s="59"/>
      <c r="G29" s="11"/>
    </row>
  </sheetData>
  <sortState ref="B8:I17">
    <sortCondition ref="F8:F17"/>
  </sortState>
  <pageMargins left="0.75" right="0.75" top="1" bottom="1" header="0.5" footer="0.5"/>
  <pageSetup fitToWidth="4" orientation="landscape" r:id="rId1"/>
  <headerFooter alignWithMargins="0">
    <oddHeader>&amp;CSt. Louis Lions World Cup 4v4 Tournament</oddHeader>
    <oddFooter>&amp;L&amp;D&amp;RTG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FFCC"/>
    <pageSetUpPr fitToPage="1"/>
  </sheetPr>
  <dimension ref="A1:J34"/>
  <sheetViews>
    <sheetView workbookViewId="0">
      <selection activeCell="K22" sqref="K22"/>
    </sheetView>
  </sheetViews>
  <sheetFormatPr defaultColWidth="9.140625" defaultRowHeight="12.75"/>
  <cols>
    <col min="1" max="2" width="16.7109375" style="2" customWidth="1"/>
    <col min="3" max="3" width="9.7109375" style="2" customWidth="1"/>
    <col min="4" max="4" width="16.7109375" style="2" customWidth="1"/>
    <col min="5" max="5" width="10.140625" style="2" customWidth="1"/>
    <col min="6" max="6" width="11.5703125" style="2" customWidth="1"/>
    <col min="7" max="16384" width="9.140625" style="2"/>
  </cols>
  <sheetData>
    <row r="1" spans="1:9">
      <c r="A1" s="1" t="s">
        <v>0</v>
      </c>
    </row>
    <row r="2" spans="1:9">
      <c r="A2" s="3" t="s">
        <v>96</v>
      </c>
    </row>
    <row r="3" spans="1:9">
      <c r="A3" s="3" t="s">
        <v>93</v>
      </c>
    </row>
    <row r="5" spans="1:9">
      <c r="A5" s="4" t="s">
        <v>1</v>
      </c>
      <c r="B5" s="5">
        <f ca="1">NOW()</f>
        <v>42916.745606712961</v>
      </c>
      <c r="C5" s="5"/>
    </row>
    <row r="7" spans="1:9" ht="25.5">
      <c r="A7" s="25" t="s">
        <v>2</v>
      </c>
      <c r="B7" s="25" t="s">
        <v>3</v>
      </c>
      <c r="C7" s="25" t="s">
        <v>29</v>
      </c>
      <c r="D7" s="25" t="s">
        <v>4</v>
      </c>
      <c r="E7" s="25" t="s">
        <v>29</v>
      </c>
      <c r="F7" s="26" t="s">
        <v>5</v>
      </c>
      <c r="G7" s="26" t="s">
        <v>6</v>
      </c>
      <c r="H7" s="25" t="s">
        <v>7</v>
      </c>
      <c r="I7" s="25" t="s">
        <v>8</v>
      </c>
    </row>
    <row r="8" spans="1:9">
      <c r="A8" s="10">
        <v>1</v>
      </c>
      <c r="B8" s="55" t="str">
        <f>$A$22</f>
        <v>Puerto Rico</v>
      </c>
      <c r="C8" s="55"/>
      <c r="D8" s="100" t="str">
        <f>$A$23</f>
        <v>Portugal</v>
      </c>
      <c r="E8" s="100"/>
      <c r="F8" s="12">
        <v>0.54166666666666663</v>
      </c>
      <c r="G8" s="12">
        <f t="shared" ref="G8:G17" si="0">F8+H8</f>
        <v>0.5625</v>
      </c>
      <c r="H8" s="13">
        <v>2.0833333333333332E-2</v>
      </c>
      <c r="I8" s="10" t="s">
        <v>81</v>
      </c>
    </row>
    <row r="9" spans="1:9">
      <c r="A9" s="10">
        <v>2</v>
      </c>
      <c r="B9" s="55" t="str">
        <f>$A$28</f>
        <v>Israel</v>
      </c>
      <c r="C9" s="55"/>
      <c r="D9" s="100" t="str">
        <f>$A$29</f>
        <v>Liechtenstein</v>
      </c>
      <c r="E9" s="100"/>
      <c r="F9" s="12">
        <v>0.54166666666666663</v>
      </c>
      <c r="G9" s="12">
        <f t="shared" si="0"/>
        <v>0.5625</v>
      </c>
      <c r="H9" s="13">
        <v>2.0833333333333332E-2</v>
      </c>
      <c r="I9" s="10" t="s">
        <v>82</v>
      </c>
    </row>
    <row r="10" spans="1:9">
      <c r="A10" s="10">
        <v>3</v>
      </c>
      <c r="B10" s="100" t="str">
        <f>$A$30</f>
        <v>France</v>
      </c>
      <c r="C10" s="100"/>
      <c r="D10" s="55" t="str">
        <f>$A$24</f>
        <v>Uruguay</v>
      </c>
      <c r="E10" s="55"/>
      <c r="F10" s="12">
        <v>0.54166666666666696</v>
      </c>
      <c r="G10" s="12">
        <f t="shared" si="0"/>
        <v>0.56250000000000033</v>
      </c>
      <c r="H10" s="13">
        <v>2.0833333333333332E-2</v>
      </c>
      <c r="I10" s="10" t="s">
        <v>83</v>
      </c>
    </row>
    <row r="11" spans="1:9">
      <c r="A11" s="10">
        <v>4</v>
      </c>
      <c r="B11" s="55" t="str">
        <f>$A$24</f>
        <v>Uruguay</v>
      </c>
      <c r="C11" s="55"/>
      <c r="D11" s="55" t="str">
        <f>$A$22</f>
        <v>Puerto Rico</v>
      </c>
      <c r="E11" s="55"/>
      <c r="F11" s="12">
        <v>0.58333333333333337</v>
      </c>
      <c r="G11" s="12">
        <f t="shared" si="0"/>
        <v>0.60416666666666674</v>
      </c>
      <c r="H11" s="13">
        <v>2.0833333333333332E-2</v>
      </c>
      <c r="I11" s="10" t="s">
        <v>81</v>
      </c>
    </row>
    <row r="12" spans="1:9">
      <c r="A12" s="10">
        <v>5</v>
      </c>
      <c r="B12" s="55" t="str">
        <f>$A$30</f>
        <v>France</v>
      </c>
      <c r="C12" s="55"/>
      <c r="D12" s="55" t="str">
        <f>$A$28</f>
        <v>Israel</v>
      </c>
      <c r="E12" s="55"/>
      <c r="F12" s="12">
        <v>0.58333333333333337</v>
      </c>
      <c r="G12" s="12">
        <f t="shared" si="0"/>
        <v>0.60416666666666674</v>
      </c>
      <c r="H12" s="13">
        <v>2.0833333333333332E-2</v>
      </c>
      <c r="I12" s="10" t="s">
        <v>82</v>
      </c>
    </row>
    <row r="13" spans="1:9">
      <c r="A13" s="10">
        <v>6</v>
      </c>
      <c r="B13" s="55" t="str">
        <f>$A$23</f>
        <v>Portugal</v>
      </c>
      <c r="C13" s="55"/>
      <c r="D13" s="55" t="str">
        <f>$A$29</f>
        <v>Liechtenstein</v>
      </c>
      <c r="E13" s="55"/>
      <c r="F13" s="12">
        <v>0.58333333333333337</v>
      </c>
      <c r="G13" s="12">
        <f t="shared" si="0"/>
        <v>0.60416666666666674</v>
      </c>
      <c r="H13" s="13">
        <v>2.0833333333333332E-2</v>
      </c>
      <c r="I13" s="10" t="s">
        <v>83</v>
      </c>
    </row>
    <row r="14" spans="1:9">
      <c r="A14" s="10">
        <v>7</v>
      </c>
      <c r="B14" s="55" t="str">
        <f>$A$23</f>
        <v>Portugal</v>
      </c>
      <c r="C14" s="55"/>
      <c r="D14" s="55" t="str">
        <f>$A$24</f>
        <v>Uruguay</v>
      </c>
      <c r="E14" s="55"/>
      <c r="F14" s="12">
        <v>0.625</v>
      </c>
      <c r="G14" s="12">
        <f t="shared" si="0"/>
        <v>0.64583333333333337</v>
      </c>
      <c r="H14" s="13">
        <v>2.0833333333333332E-2</v>
      </c>
      <c r="I14" s="10" t="s">
        <v>81</v>
      </c>
    </row>
    <row r="15" spans="1:9">
      <c r="A15" s="10">
        <v>8</v>
      </c>
      <c r="B15" s="55" t="str">
        <f>$A$29</f>
        <v>Liechtenstein</v>
      </c>
      <c r="C15" s="55"/>
      <c r="D15" s="55" t="str">
        <f>$A$30</f>
        <v>France</v>
      </c>
      <c r="E15" s="55"/>
      <c r="F15" s="12">
        <v>0.625</v>
      </c>
      <c r="G15" s="12">
        <f t="shared" si="0"/>
        <v>0.64583333333333337</v>
      </c>
      <c r="H15" s="13">
        <v>2.0833333333333332E-2</v>
      </c>
      <c r="I15" s="10" t="s">
        <v>82</v>
      </c>
    </row>
    <row r="16" spans="1:9">
      <c r="A16" s="10">
        <v>9</v>
      </c>
      <c r="B16" s="55" t="str">
        <f>$A$28</f>
        <v>Israel</v>
      </c>
      <c r="C16" s="55"/>
      <c r="D16" s="55" t="str">
        <f>$A$22</f>
        <v>Puerto Rico</v>
      </c>
      <c r="E16" s="55"/>
      <c r="F16" s="12">
        <v>0.625</v>
      </c>
      <c r="G16" s="12">
        <f t="shared" si="0"/>
        <v>0.64583333333333337</v>
      </c>
      <c r="H16" s="13">
        <v>2.0833333333333332E-2</v>
      </c>
      <c r="I16" s="10" t="s">
        <v>83</v>
      </c>
    </row>
    <row r="17" spans="1:10">
      <c r="A17" s="10">
        <v>10</v>
      </c>
      <c r="B17" s="55" t="s">
        <v>13</v>
      </c>
      <c r="C17" s="55"/>
      <c r="D17" s="55" t="s">
        <v>12</v>
      </c>
      <c r="E17" s="55"/>
      <c r="F17" s="12">
        <v>0.66666666666666663</v>
      </c>
      <c r="G17" s="12">
        <f t="shared" si="0"/>
        <v>0.6875</v>
      </c>
      <c r="H17" s="13">
        <v>2.0833333333333332E-2</v>
      </c>
      <c r="I17" s="10" t="s">
        <v>82</v>
      </c>
    </row>
    <row r="18" spans="1:10">
      <c r="B18" s="17" t="s">
        <v>9</v>
      </c>
      <c r="C18" s="17"/>
      <c r="F18" s="17" t="s">
        <v>9</v>
      </c>
      <c r="G18" s="24"/>
      <c r="H18" s="24"/>
      <c r="I18" s="24"/>
      <c r="J18" s="17"/>
    </row>
    <row r="19" spans="1:10">
      <c r="F19" s="17"/>
      <c r="G19" s="24"/>
      <c r="H19" s="24"/>
    </row>
    <row r="20" spans="1:10" ht="18.75" thickBot="1">
      <c r="A20" s="21" t="s">
        <v>11</v>
      </c>
      <c r="B20" s="63"/>
      <c r="C20" s="63"/>
      <c r="D20" s="20"/>
      <c r="E20" s="20"/>
      <c r="F20" s="64"/>
      <c r="I20" s="17"/>
      <c r="J20" s="23"/>
    </row>
    <row r="21" spans="1:10">
      <c r="A21" s="53"/>
      <c r="B21" s="56" t="s">
        <v>31</v>
      </c>
      <c r="C21" s="56"/>
      <c r="D21" s="56" t="s">
        <v>32</v>
      </c>
      <c r="E21" s="56" t="s">
        <v>33</v>
      </c>
      <c r="F21" s="56" t="s">
        <v>23</v>
      </c>
      <c r="G21" s="56" t="s">
        <v>24</v>
      </c>
      <c r="H21" s="57" t="s">
        <v>30</v>
      </c>
    </row>
    <row r="22" spans="1:10">
      <c r="A22" s="61" t="s">
        <v>42</v>
      </c>
      <c r="B22" s="55"/>
      <c r="C22" s="55"/>
      <c r="D22" s="55"/>
      <c r="E22" s="55"/>
      <c r="F22" s="55"/>
      <c r="G22" s="55"/>
      <c r="H22" s="55"/>
    </row>
    <row r="23" spans="1:10">
      <c r="A23" s="54" t="s">
        <v>43</v>
      </c>
      <c r="B23" s="55"/>
      <c r="C23" s="55"/>
      <c r="D23" s="55"/>
      <c r="E23" s="55"/>
      <c r="F23" s="55"/>
      <c r="G23" s="55"/>
      <c r="H23" s="55"/>
    </row>
    <row r="24" spans="1:10" ht="13.5" thickBot="1">
      <c r="A24" s="62" t="s">
        <v>44</v>
      </c>
      <c r="B24" s="55"/>
      <c r="C24" s="55"/>
      <c r="D24" s="55"/>
      <c r="E24" s="55"/>
      <c r="F24" s="55"/>
      <c r="G24" s="55"/>
      <c r="H24" s="55"/>
    </row>
    <row r="25" spans="1:10">
      <c r="A25" s="22"/>
      <c r="B25" s="20"/>
      <c r="C25" s="20"/>
      <c r="D25" s="20"/>
      <c r="E25" s="20"/>
      <c r="F25" s="20"/>
      <c r="G25" s="20"/>
      <c r="H25" s="20"/>
      <c r="I25" s="20"/>
      <c r="J25" s="20"/>
    </row>
    <row r="26" spans="1:10" ht="18.75" thickBot="1">
      <c r="A26" s="21" t="s">
        <v>10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0">
      <c r="A27" s="53"/>
      <c r="B27" s="56" t="s">
        <v>31</v>
      </c>
      <c r="C27" s="56"/>
      <c r="D27" s="56" t="s">
        <v>32</v>
      </c>
      <c r="E27" s="56" t="s">
        <v>33</v>
      </c>
      <c r="F27" s="56" t="s">
        <v>23</v>
      </c>
      <c r="G27" s="56" t="s">
        <v>24</v>
      </c>
      <c r="H27" s="57" t="s">
        <v>30</v>
      </c>
    </row>
    <row r="28" spans="1:10">
      <c r="A28" s="54" t="s">
        <v>45</v>
      </c>
      <c r="B28" s="55"/>
      <c r="C28" s="55"/>
      <c r="D28" s="55"/>
      <c r="E28" s="55"/>
      <c r="F28" s="55"/>
      <c r="G28" s="55"/>
      <c r="H28" s="55"/>
    </row>
    <row r="29" spans="1:10">
      <c r="A29" s="54" t="s">
        <v>46</v>
      </c>
      <c r="B29" s="55"/>
      <c r="C29" s="55"/>
      <c r="D29" s="55"/>
      <c r="E29" s="55"/>
      <c r="F29" s="55"/>
      <c r="G29" s="55"/>
      <c r="H29" s="55"/>
    </row>
    <row r="30" spans="1:10" ht="13.5" thickBot="1">
      <c r="A30" s="62" t="s">
        <v>47</v>
      </c>
      <c r="B30" s="55"/>
      <c r="C30" s="55"/>
      <c r="D30" s="55"/>
      <c r="E30" s="55"/>
      <c r="F30" s="55"/>
      <c r="G30" s="55"/>
      <c r="H30" s="55"/>
    </row>
    <row r="31" spans="1:10">
      <c r="B31" s="20"/>
      <c r="C31" s="20"/>
      <c r="D31" s="20"/>
      <c r="E31" s="20"/>
      <c r="F31" s="20"/>
    </row>
    <row r="32" spans="1:10" ht="15.75">
      <c r="B32" s="60" t="s">
        <v>34</v>
      </c>
    </row>
    <row r="33" spans="2:6" ht="15.75">
      <c r="B33" s="58" t="s">
        <v>13</v>
      </c>
      <c r="C33" s="59" t="s">
        <v>36</v>
      </c>
      <c r="D33" s="58" t="s">
        <v>12</v>
      </c>
      <c r="E33" s="59" t="s">
        <v>16</v>
      </c>
      <c r="F33" s="59" t="s">
        <v>8</v>
      </c>
    </row>
    <row r="34" spans="2:6">
      <c r="B34" s="11"/>
      <c r="C34" s="11"/>
      <c r="D34" s="11"/>
      <c r="E34" s="11"/>
      <c r="F34" s="11"/>
    </row>
  </sheetData>
  <sortState ref="B8:I17">
    <sortCondition ref="F8:F17"/>
  </sortState>
  <pageMargins left="0.75" right="0.75" top="1" bottom="1" header="0.5" footer="0.5"/>
  <pageSetup orientation="landscape" r:id="rId1"/>
  <headerFooter alignWithMargins="0">
    <oddHeader>&amp;CSt. Louis Lions World Cup 4v4 Tournament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CFFCC"/>
  </sheetPr>
  <dimension ref="A1:K24"/>
  <sheetViews>
    <sheetView workbookViewId="0">
      <selection activeCell="L22" sqref="L22"/>
    </sheetView>
  </sheetViews>
  <sheetFormatPr defaultColWidth="9.140625" defaultRowHeight="12.75"/>
  <cols>
    <col min="1" max="2" width="16.7109375" style="2" customWidth="1"/>
    <col min="3" max="3" width="8.85546875" style="2" customWidth="1"/>
    <col min="4" max="4" width="16.7109375" style="2" customWidth="1"/>
    <col min="5" max="5" width="8.42578125" style="2" customWidth="1"/>
    <col min="6" max="9" width="9.140625" style="2"/>
    <col min="10" max="10" width="2.28515625" style="2" customWidth="1"/>
    <col min="11" max="16384" width="9.140625" style="2"/>
  </cols>
  <sheetData>
    <row r="1" spans="1:11">
      <c r="A1" s="1" t="s">
        <v>0</v>
      </c>
    </row>
    <row r="2" spans="1:11">
      <c r="A2" s="3" t="s">
        <v>97</v>
      </c>
    </row>
    <row r="3" spans="1:11">
      <c r="A3" s="3" t="s">
        <v>93</v>
      </c>
    </row>
    <row r="5" spans="1:11">
      <c r="A5" s="4" t="s">
        <v>1</v>
      </c>
      <c r="B5" s="5">
        <f ca="1">NOW()</f>
        <v>42916.745606712961</v>
      </c>
      <c r="C5" s="5"/>
    </row>
    <row r="6" spans="1:11" ht="13.5" thickBot="1"/>
    <row r="7" spans="1:11" ht="26.25" thickBot="1">
      <c r="A7" s="6" t="s">
        <v>2</v>
      </c>
      <c r="B7" s="7" t="s">
        <v>3</v>
      </c>
      <c r="C7" s="7" t="s">
        <v>29</v>
      </c>
      <c r="D7" s="7" t="s">
        <v>4</v>
      </c>
      <c r="E7" s="7" t="s">
        <v>29</v>
      </c>
      <c r="F7" s="8" t="s">
        <v>5</v>
      </c>
      <c r="G7" s="8" t="s">
        <v>6</v>
      </c>
      <c r="H7" s="7" t="s">
        <v>7</v>
      </c>
      <c r="I7" s="9" t="s">
        <v>8</v>
      </c>
    </row>
    <row r="8" spans="1:11">
      <c r="A8" s="10">
        <v>1</v>
      </c>
      <c r="B8" s="11" t="str">
        <f>$A$17</f>
        <v>Germany</v>
      </c>
      <c r="C8" s="11"/>
      <c r="D8" s="11" t="str">
        <f>$A$18</f>
        <v>Cameroon</v>
      </c>
      <c r="E8" s="11"/>
      <c r="F8" s="12">
        <v>0.39583333333333331</v>
      </c>
      <c r="G8" s="51">
        <f t="shared" ref="G8:G13" si="0">F8+H8</f>
        <v>0.41666666666666663</v>
      </c>
      <c r="H8" s="13">
        <v>2.0833333333333332E-2</v>
      </c>
      <c r="I8" s="10" t="s">
        <v>105</v>
      </c>
      <c r="K8" s="98"/>
    </row>
    <row r="9" spans="1:11">
      <c r="A9" s="10">
        <v>2</v>
      </c>
      <c r="B9" s="11" t="str">
        <f>$A$19</f>
        <v>India</v>
      </c>
      <c r="C9" s="11"/>
      <c r="D9" s="11" t="str">
        <f>$A$20</f>
        <v>Northern Ireland</v>
      </c>
      <c r="E9" s="11"/>
      <c r="F9" s="12">
        <v>0.41666666666666669</v>
      </c>
      <c r="G9" s="51">
        <f t="shared" si="0"/>
        <v>0.4375</v>
      </c>
      <c r="H9" s="13">
        <v>2.0833333333333332E-2</v>
      </c>
      <c r="I9" s="10" t="s">
        <v>105</v>
      </c>
      <c r="K9" s="98"/>
    </row>
    <row r="10" spans="1:11">
      <c r="A10" s="10">
        <v>3</v>
      </c>
      <c r="B10" s="11" t="str">
        <f>$A$19</f>
        <v>India</v>
      </c>
      <c r="C10" s="11"/>
      <c r="D10" s="11" t="str">
        <f>$A$17</f>
        <v>Germany</v>
      </c>
      <c r="E10" s="11"/>
      <c r="F10" s="12">
        <v>0.52083333333333337</v>
      </c>
      <c r="G10" s="51">
        <f t="shared" si="0"/>
        <v>0.54166666666666674</v>
      </c>
      <c r="H10" s="13">
        <v>2.0833333333333332E-2</v>
      </c>
      <c r="I10" s="10" t="s">
        <v>83</v>
      </c>
    </row>
    <row r="11" spans="1:11">
      <c r="A11" s="10">
        <v>4</v>
      </c>
      <c r="B11" s="11" t="str">
        <f>$A$20</f>
        <v>Northern Ireland</v>
      </c>
      <c r="C11" s="11"/>
      <c r="D11" s="11" t="str">
        <f>$A$18</f>
        <v>Cameroon</v>
      </c>
      <c r="E11" s="11"/>
      <c r="F11" s="12">
        <v>0.54166666666666663</v>
      </c>
      <c r="G11" s="51">
        <f t="shared" si="0"/>
        <v>0.5625</v>
      </c>
      <c r="H11" s="13">
        <v>2.0833333333333332E-2</v>
      </c>
      <c r="I11" s="10" t="s">
        <v>84</v>
      </c>
    </row>
    <row r="12" spans="1:11">
      <c r="A12" s="10">
        <v>5</v>
      </c>
      <c r="B12" s="11" t="str">
        <f>$A$18</f>
        <v>Cameroon</v>
      </c>
      <c r="C12" s="11"/>
      <c r="D12" s="11" t="str">
        <f>$A$19</f>
        <v>India</v>
      </c>
      <c r="E12" s="11"/>
      <c r="F12" s="12">
        <v>0.625</v>
      </c>
      <c r="G12" s="51">
        <f t="shared" si="0"/>
        <v>0.64583333333333337</v>
      </c>
      <c r="H12" s="13">
        <v>2.0833333333333332E-2</v>
      </c>
      <c r="I12" s="10" t="s">
        <v>84</v>
      </c>
    </row>
    <row r="13" spans="1:11">
      <c r="A13" s="10">
        <v>6</v>
      </c>
      <c r="B13" s="11" t="str">
        <f>$A$17</f>
        <v>Germany</v>
      </c>
      <c r="C13" s="11"/>
      <c r="D13" s="11" t="str">
        <f>$A$20</f>
        <v>Northern Ireland</v>
      </c>
      <c r="E13" s="11"/>
      <c r="F13" s="12">
        <v>0.64583333333333337</v>
      </c>
      <c r="G13" s="51">
        <f t="shared" si="0"/>
        <v>0.66666666666666674</v>
      </c>
      <c r="H13" s="13">
        <v>2.0833333333333332E-2</v>
      </c>
      <c r="I13" s="10" t="s">
        <v>83</v>
      </c>
    </row>
    <row r="15" spans="1:11" ht="18.75" thickBot="1">
      <c r="A15" s="14"/>
      <c r="B15" s="15"/>
      <c r="C15" s="15"/>
    </row>
    <row r="16" spans="1:11">
      <c r="A16" s="49"/>
      <c r="B16" s="56" t="s">
        <v>31</v>
      </c>
      <c r="C16" s="56" t="s">
        <v>32</v>
      </c>
      <c r="D16" s="56" t="s">
        <v>33</v>
      </c>
      <c r="E16" s="56" t="s">
        <v>23</v>
      </c>
      <c r="F16" s="56" t="s">
        <v>24</v>
      </c>
      <c r="G16" s="57" t="s">
        <v>30</v>
      </c>
      <c r="H16" s="17"/>
      <c r="I16" s="17"/>
    </row>
    <row r="17" spans="1:9">
      <c r="A17" s="50" t="s">
        <v>48</v>
      </c>
      <c r="B17" s="55"/>
      <c r="C17" s="55"/>
      <c r="D17" s="55"/>
      <c r="E17" s="55"/>
      <c r="F17" s="55"/>
      <c r="G17" s="55"/>
      <c r="H17" s="17"/>
      <c r="I17" s="17"/>
    </row>
    <row r="18" spans="1:9">
      <c r="A18" s="50" t="s">
        <v>49</v>
      </c>
      <c r="B18" s="55"/>
      <c r="C18" s="55"/>
      <c r="D18" s="55"/>
      <c r="E18" s="55"/>
      <c r="F18" s="55"/>
      <c r="G18" s="55"/>
      <c r="H18" s="17"/>
      <c r="I18" s="17"/>
    </row>
    <row r="19" spans="1:9">
      <c r="A19" s="50" t="s">
        <v>50</v>
      </c>
      <c r="B19" s="55"/>
      <c r="C19" s="55"/>
      <c r="D19" s="55"/>
      <c r="E19" s="55"/>
      <c r="F19" s="55"/>
      <c r="G19" s="55"/>
      <c r="H19" s="17"/>
      <c r="I19" s="17"/>
    </row>
    <row r="20" spans="1:9" ht="13.5" thickBot="1">
      <c r="A20" s="52" t="s">
        <v>51</v>
      </c>
      <c r="B20" s="55"/>
      <c r="C20" s="55"/>
      <c r="D20" s="55"/>
      <c r="E20" s="55"/>
      <c r="F20" s="55"/>
      <c r="G20" s="55"/>
      <c r="H20" s="20"/>
    </row>
    <row r="23" spans="1:9" ht="15.75">
      <c r="B23" s="58" t="s">
        <v>35</v>
      </c>
    </row>
    <row r="24" spans="1:9" ht="15.75">
      <c r="B24" s="86"/>
      <c r="C24" s="59"/>
      <c r="D24" s="58"/>
      <c r="E24" s="59"/>
      <c r="F24" s="59"/>
      <c r="G24" s="11"/>
    </row>
  </sheetData>
  <sortState ref="B8:I13">
    <sortCondition ref="F8:F13"/>
  </sortState>
  <pageMargins left="0.75" right="0.75" top="1" bottom="1" header="0.5" footer="0.5"/>
  <pageSetup orientation="landscape" r:id="rId1"/>
  <headerFooter alignWithMargins="0">
    <oddHeader>&amp;CSt. Louis Lions World Cup 4v4 Tournament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3399"/>
  </sheetPr>
  <dimension ref="A1:K24"/>
  <sheetViews>
    <sheetView workbookViewId="0">
      <selection activeCell="J21" sqref="J21"/>
    </sheetView>
  </sheetViews>
  <sheetFormatPr defaultColWidth="9.140625" defaultRowHeight="12.75"/>
  <cols>
    <col min="1" max="1" width="16.7109375" style="2" customWidth="1"/>
    <col min="2" max="2" width="14.28515625" style="2" customWidth="1"/>
    <col min="3" max="3" width="7.5703125" style="2" customWidth="1"/>
    <col min="4" max="4" width="11.7109375" style="2" customWidth="1"/>
    <col min="5" max="5" width="7" style="2" customWidth="1"/>
    <col min="6" max="9" width="9.140625" style="2"/>
    <col min="10" max="10" width="4.5703125" style="2" customWidth="1"/>
    <col min="11" max="16384" width="9.140625" style="2"/>
  </cols>
  <sheetData>
    <row r="1" spans="1:11">
      <c r="A1" s="1" t="s">
        <v>0</v>
      </c>
    </row>
    <row r="2" spans="1:11">
      <c r="A2" s="3" t="s">
        <v>100</v>
      </c>
    </row>
    <row r="3" spans="1:11">
      <c r="A3" s="3" t="s">
        <v>37</v>
      </c>
    </row>
    <row r="5" spans="1:11">
      <c r="A5" s="4" t="s">
        <v>1</v>
      </c>
      <c r="B5" s="5">
        <f ca="1">NOW()</f>
        <v>42916.745606712961</v>
      </c>
      <c r="C5" s="5"/>
    </row>
    <row r="6" spans="1:11" ht="13.5" thickBot="1"/>
    <row r="7" spans="1:11" ht="26.25" thickBot="1">
      <c r="A7" s="6" t="s">
        <v>2</v>
      </c>
      <c r="B7" s="7" t="s">
        <v>3</v>
      </c>
      <c r="C7" s="7" t="s">
        <v>29</v>
      </c>
      <c r="D7" s="7" t="s">
        <v>4</v>
      </c>
      <c r="E7" s="7" t="s">
        <v>29</v>
      </c>
      <c r="F7" s="8" t="s">
        <v>5</v>
      </c>
      <c r="G7" s="8" t="s">
        <v>6</v>
      </c>
      <c r="H7" s="7" t="s">
        <v>7</v>
      </c>
      <c r="I7" s="9" t="s">
        <v>8</v>
      </c>
    </row>
    <row r="8" spans="1:11">
      <c r="A8" s="10">
        <v>1</v>
      </c>
      <c r="B8" s="11" t="str">
        <f>$A$19</f>
        <v>Fiji</v>
      </c>
      <c r="C8" s="11"/>
      <c r="D8" s="11" t="str">
        <f>$A$20</f>
        <v>Austria</v>
      </c>
      <c r="E8" s="11"/>
      <c r="F8" s="12">
        <v>0.35416666666666669</v>
      </c>
      <c r="G8" s="51">
        <f t="shared" ref="G8:G13" si="0">F8+H8</f>
        <v>0.375</v>
      </c>
      <c r="H8" s="13">
        <v>2.0833333333333332E-2</v>
      </c>
      <c r="I8" s="10" t="s">
        <v>84</v>
      </c>
      <c r="K8" s="98"/>
    </row>
    <row r="9" spans="1:11">
      <c r="A9" s="10">
        <v>2</v>
      </c>
      <c r="B9" s="11" t="str">
        <f>$A$17</f>
        <v>Dijibouti</v>
      </c>
      <c r="C9" s="11"/>
      <c r="D9" s="11" t="str">
        <f>$A$18</f>
        <v>Canada</v>
      </c>
      <c r="E9" s="11"/>
      <c r="F9" s="12">
        <v>0.375</v>
      </c>
      <c r="G9" s="51">
        <f t="shared" si="0"/>
        <v>0.39583333333333331</v>
      </c>
      <c r="H9" s="13">
        <v>2.0833333333333332E-2</v>
      </c>
      <c r="I9" s="10" t="s">
        <v>105</v>
      </c>
    </row>
    <row r="10" spans="1:11">
      <c r="A10" s="10">
        <v>3</v>
      </c>
      <c r="B10" s="11" t="str">
        <f>$A$19</f>
        <v>Fiji</v>
      </c>
      <c r="C10" s="11"/>
      <c r="D10" s="11" t="str">
        <f>$A$17</f>
        <v>Dijibouti</v>
      </c>
      <c r="E10" s="11"/>
      <c r="F10" s="12">
        <v>0.41666666666666669</v>
      </c>
      <c r="G10" s="51">
        <f t="shared" si="0"/>
        <v>0.4375</v>
      </c>
      <c r="H10" s="13">
        <v>2.0833333333333332E-2</v>
      </c>
      <c r="I10" s="10" t="s">
        <v>83</v>
      </c>
      <c r="K10" s="98"/>
    </row>
    <row r="11" spans="1:11">
      <c r="A11" s="10">
        <v>4</v>
      </c>
      <c r="B11" s="11" t="str">
        <f>$A$20</f>
        <v>Austria</v>
      </c>
      <c r="C11" s="11"/>
      <c r="D11" s="11" t="str">
        <f>$A$18</f>
        <v>Canada</v>
      </c>
      <c r="E11" s="11"/>
      <c r="F11" s="12">
        <v>0.41666666666666669</v>
      </c>
      <c r="G11" s="51">
        <f t="shared" si="0"/>
        <v>0.4375</v>
      </c>
      <c r="H11" s="13">
        <v>2.0833333333333332E-2</v>
      </c>
      <c r="I11" s="10" t="s">
        <v>84</v>
      </c>
    </row>
    <row r="12" spans="1:11">
      <c r="A12" s="10">
        <v>5</v>
      </c>
      <c r="B12" s="11" t="str">
        <f>$A$17</f>
        <v>Dijibouti</v>
      </c>
      <c r="C12" s="11"/>
      <c r="D12" s="11" t="str">
        <f>$A$20</f>
        <v>Austria</v>
      </c>
      <c r="E12" s="11"/>
      <c r="F12" s="12">
        <v>0.52083333333333337</v>
      </c>
      <c r="G12" s="51">
        <f t="shared" si="0"/>
        <v>0.54166666666666674</v>
      </c>
      <c r="H12" s="13">
        <v>2.0833333333333332E-2</v>
      </c>
      <c r="I12" s="10" t="s">
        <v>105</v>
      </c>
      <c r="K12" s="98"/>
    </row>
    <row r="13" spans="1:11">
      <c r="A13" s="10">
        <v>6</v>
      </c>
      <c r="B13" s="11" t="str">
        <f>$A$18</f>
        <v>Canada</v>
      </c>
      <c r="C13" s="11"/>
      <c r="D13" s="11" t="str">
        <f>$A$19</f>
        <v>Fiji</v>
      </c>
      <c r="E13" s="11"/>
      <c r="F13" s="12">
        <v>0.52083333333333337</v>
      </c>
      <c r="G13" s="51">
        <f t="shared" si="0"/>
        <v>0.54166666666666674</v>
      </c>
      <c r="H13" s="13">
        <v>2.0833333333333332E-2</v>
      </c>
      <c r="I13" s="10" t="s">
        <v>84</v>
      </c>
    </row>
    <row r="15" spans="1:11" ht="18.75" thickBot="1">
      <c r="A15" s="14"/>
      <c r="B15" s="15"/>
      <c r="C15" s="15"/>
    </row>
    <row r="16" spans="1:11">
      <c r="A16" s="49"/>
      <c r="B16" s="56" t="s">
        <v>31</v>
      </c>
      <c r="C16" s="56" t="s">
        <v>32</v>
      </c>
      <c r="D16" s="56" t="s">
        <v>33</v>
      </c>
      <c r="E16" s="56" t="s">
        <v>23</v>
      </c>
      <c r="F16" s="56" t="s">
        <v>24</v>
      </c>
      <c r="G16" s="57" t="s">
        <v>30</v>
      </c>
      <c r="H16" s="17"/>
      <c r="I16" s="17"/>
    </row>
    <row r="17" spans="1:9">
      <c r="A17" s="50" t="s">
        <v>52</v>
      </c>
      <c r="B17" s="55"/>
      <c r="C17" s="55"/>
      <c r="D17" s="55"/>
      <c r="E17" s="55"/>
      <c r="F17" s="55"/>
      <c r="G17" s="55"/>
      <c r="H17" s="17"/>
      <c r="I17" s="17"/>
    </row>
    <row r="18" spans="1:9">
      <c r="A18" s="50" t="s">
        <v>54</v>
      </c>
      <c r="B18" s="55"/>
      <c r="C18" s="55"/>
      <c r="D18" s="55"/>
      <c r="E18" s="55"/>
      <c r="F18" s="55"/>
      <c r="G18" s="55"/>
      <c r="H18" s="17"/>
      <c r="I18" s="17"/>
    </row>
    <row r="19" spans="1:9">
      <c r="A19" s="50" t="s">
        <v>53</v>
      </c>
      <c r="B19" s="55"/>
      <c r="C19" s="55"/>
      <c r="D19" s="55"/>
      <c r="E19" s="55"/>
      <c r="F19" s="55"/>
      <c r="G19" s="55"/>
      <c r="H19" s="17"/>
      <c r="I19" s="17"/>
    </row>
    <row r="20" spans="1:9" ht="13.5" thickBot="1">
      <c r="A20" s="52" t="s">
        <v>55</v>
      </c>
      <c r="B20" s="55"/>
      <c r="C20" s="55"/>
      <c r="D20" s="55"/>
      <c r="E20" s="55"/>
      <c r="F20" s="55"/>
      <c r="G20" s="55"/>
      <c r="H20" s="20"/>
    </row>
    <row r="23" spans="1:9" ht="15.75">
      <c r="B23" s="58" t="s">
        <v>35</v>
      </c>
    </row>
    <row r="24" spans="1:9" ht="15.75">
      <c r="B24" s="86"/>
      <c r="C24" s="59"/>
      <c r="D24" s="58"/>
      <c r="E24" s="59"/>
      <c r="F24" s="59"/>
      <c r="G24" s="11"/>
    </row>
  </sheetData>
  <sortState ref="B8:I13">
    <sortCondition ref="F8:F13"/>
  </sortState>
  <pageMargins left="0.75" right="0.75" top="1" bottom="1" header="0.5" footer="0.5"/>
  <pageSetup orientation="landscape" r:id="rId1"/>
  <headerFooter alignWithMargins="0">
    <oddHeader>&amp;CSt. Louis Lions World Cup 4v4 Tournament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3399"/>
    <pageSetUpPr fitToPage="1"/>
  </sheetPr>
  <dimension ref="A1:J34"/>
  <sheetViews>
    <sheetView topLeftCell="A4" workbookViewId="0">
      <selection activeCell="J20" sqref="J20"/>
    </sheetView>
  </sheetViews>
  <sheetFormatPr defaultColWidth="9.140625" defaultRowHeight="12.75"/>
  <cols>
    <col min="1" max="2" width="16.7109375" style="2" customWidth="1"/>
    <col min="3" max="3" width="9.7109375" style="2" customWidth="1"/>
    <col min="4" max="4" width="16.7109375" style="2" customWidth="1"/>
    <col min="5" max="5" width="10.140625" style="2" customWidth="1"/>
    <col min="6" max="6" width="11.5703125" style="2" customWidth="1"/>
    <col min="7" max="16384" width="9.140625" style="2"/>
  </cols>
  <sheetData>
    <row r="1" spans="1:9">
      <c r="A1" s="1" t="s">
        <v>0</v>
      </c>
    </row>
    <row r="2" spans="1:9">
      <c r="A2" s="3" t="s">
        <v>99</v>
      </c>
    </row>
    <row r="3" spans="1:9">
      <c r="A3" s="3" t="s">
        <v>37</v>
      </c>
    </row>
    <row r="5" spans="1:9">
      <c r="A5" s="4" t="s">
        <v>1</v>
      </c>
      <c r="B5" s="5">
        <f ca="1">NOW()</f>
        <v>42916.745606712961</v>
      </c>
      <c r="C5" s="5"/>
    </row>
    <row r="7" spans="1:9" ht="25.5">
      <c r="A7" s="25" t="s">
        <v>2</v>
      </c>
      <c r="B7" s="25" t="s">
        <v>3</v>
      </c>
      <c r="C7" s="25" t="s">
        <v>29</v>
      </c>
      <c r="D7" s="25" t="s">
        <v>4</v>
      </c>
      <c r="E7" s="25" t="s">
        <v>29</v>
      </c>
      <c r="F7" s="26" t="s">
        <v>5</v>
      </c>
      <c r="G7" s="26" t="s">
        <v>6</v>
      </c>
      <c r="H7" s="25" t="s">
        <v>7</v>
      </c>
      <c r="I7" s="25" t="s">
        <v>8</v>
      </c>
    </row>
    <row r="8" spans="1:9">
      <c r="A8" s="10">
        <v>1</v>
      </c>
      <c r="B8" s="55" t="str">
        <f>$A$22</f>
        <v>Switzerland</v>
      </c>
      <c r="C8" s="55"/>
      <c r="D8" s="100" t="str">
        <f>$A$23</f>
        <v>Norway</v>
      </c>
      <c r="E8" s="100"/>
      <c r="F8" s="12">
        <v>0.35416666666666669</v>
      </c>
      <c r="G8" s="12">
        <f t="shared" ref="G8:G17" si="0">F8+H8</f>
        <v>0.375</v>
      </c>
      <c r="H8" s="13">
        <v>2.0833333333333332E-2</v>
      </c>
      <c r="I8" s="10" t="s">
        <v>81</v>
      </c>
    </row>
    <row r="9" spans="1:9">
      <c r="A9" s="10">
        <v>2</v>
      </c>
      <c r="B9" s="55" t="str">
        <f>$A$28</f>
        <v>Sweden</v>
      </c>
      <c r="C9" s="55"/>
      <c r="D9" s="100" t="str">
        <f>$A$29</f>
        <v>Republi Of Ireland</v>
      </c>
      <c r="E9" s="100"/>
      <c r="F9" s="12">
        <v>0.35416666666666669</v>
      </c>
      <c r="G9" s="12">
        <f t="shared" si="0"/>
        <v>0.375</v>
      </c>
      <c r="H9" s="13">
        <v>2.0833333333333332E-2</v>
      </c>
      <c r="I9" s="10" t="s">
        <v>82</v>
      </c>
    </row>
    <row r="10" spans="1:9">
      <c r="A10" s="10">
        <v>3</v>
      </c>
      <c r="B10" s="100" t="str">
        <f>$A$30</f>
        <v>Panama</v>
      </c>
      <c r="C10" s="100"/>
      <c r="D10" s="55" t="str">
        <f>$A$24</f>
        <v>Columbia</v>
      </c>
      <c r="E10" s="55"/>
      <c r="F10" s="12">
        <v>0.35416666666666669</v>
      </c>
      <c r="G10" s="12">
        <f t="shared" si="0"/>
        <v>0.375</v>
      </c>
      <c r="H10" s="13">
        <v>2.0833333333333332E-2</v>
      </c>
      <c r="I10" s="10" t="s">
        <v>83</v>
      </c>
    </row>
    <row r="11" spans="1:9">
      <c r="A11" s="10">
        <v>4</v>
      </c>
      <c r="B11" s="55" t="str">
        <f>$A$30</f>
        <v>Panama</v>
      </c>
      <c r="C11" s="55"/>
      <c r="D11" s="55" t="str">
        <f>$A$28</f>
        <v>Sweden</v>
      </c>
      <c r="E11" s="55"/>
      <c r="F11" s="12">
        <v>0.4375</v>
      </c>
      <c r="G11" s="12">
        <f t="shared" si="0"/>
        <v>0.45833333333333331</v>
      </c>
      <c r="H11" s="13">
        <v>2.0833333333333332E-2</v>
      </c>
      <c r="I11" s="10" t="s">
        <v>84</v>
      </c>
    </row>
    <row r="12" spans="1:9">
      <c r="A12" s="10">
        <v>5</v>
      </c>
      <c r="B12" s="55" t="str">
        <f>$A$23</f>
        <v>Norway</v>
      </c>
      <c r="C12" s="55"/>
      <c r="D12" s="55" t="str">
        <f>$A$29</f>
        <v>Republi Of Ireland</v>
      </c>
      <c r="E12" s="55"/>
      <c r="F12" s="12">
        <v>0.45833333333333331</v>
      </c>
      <c r="G12" s="12">
        <f t="shared" si="0"/>
        <v>0.47916666666666663</v>
      </c>
      <c r="H12" s="13">
        <v>2.0833333333333332E-2</v>
      </c>
      <c r="I12" s="10" t="s">
        <v>84</v>
      </c>
    </row>
    <row r="13" spans="1:9">
      <c r="A13" s="10">
        <v>6</v>
      </c>
      <c r="B13" s="55" t="str">
        <f>$A$24</f>
        <v>Columbia</v>
      </c>
      <c r="C13" s="55"/>
      <c r="D13" s="55" t="str">
        <f>$A$22</f>
        <v>Switzerland</v>
      </c>
      <c r="E13" s="55"/>
      <c r="F13" s="12">
        <v>0.47916666666666669</v>
      </c>
      <c r="G13" s="12">
        <f t="shared" si="0"/>
        <v>0.5</v>
      </c>
      <c r="H13" s="13">
        <v>2.0833333333333332E-2</v>
      </c>
      <c r="I13" s="10" t="s">
        <v>84</v>
      </c>
    </row>
    <row r="14" spans="1:9">
      <c r="A14" s="10">
        <v>7</v>
      </c>
      <c r="B14" s="55" t="str">
        <f>$A$23</f>
        <v>Norway</v>
      </c>
      <c r="C14" s="55"/>
      <c r="D14" s="55" t="str">
        <f>$A$24</f>
        <v>Columbia</v>
      </c>
      <c r="E14" s="55"/>
      <c r="F14" s="12">
        <v>0.5625</v>
      </c>
      <c r="G14" s="12">
        <f t="shared" si="0"/>
        <v>0.58333333333333337</v>
      </c>
      <c r="H14" s="13">
        <v>2.0833333333333332E-2</v>
      </c>
      <c r="I14" s="10" t="s">
        <v>81</v>
      </c>
    </row>
    <row r="15" spans="1:9">
      <c r="A15" s="10">
        <v>8</v>
      </c>
      <c r="B15" s="55" t="str">
        <f>$A$29</f>
        <v>Republi Of Ireland</v>
      </c>
      <c r="C15" s="55"/>
      <c r="D15" s="55" t="str">
        <f>$A$30</f>
        <v>Panama</v>
      </c>
      <c r="E15" s="55"/>
      <c r="F15" s="12">
        <v>0.5625</v>
      </c>
      <c r="G15" s="12">
        <f t="shared" si="0"/>
        <v>0.58333333333333337</v>
      </c>
      <c r="H15" s="13">
        <v>2.0833333333333332E-2</v>
      </c>
      <c r="I15" s="10" t="s">
        <v>82</v>
      </c>
    </row>
    <row r="16" spans="1:9">
      <c r="A16" s="10">
        <v>9</v>
      </c>
      <c r="B16" s="55" t="str">
        <f>$A$28</f>
        <v>Sweden</v>
      </c>
      <c r="C16" s="55"/>
      <c r="D16" s="55" t="str">
        <f>$A$22</f>
        <v>Switzerland</v>
      </c>
      <c r="E16" s="55"/>
      <c r="F16" s="12">
        <v>0.5625</v>
      </c>
      <c r="G16" s="12">
        <f t="shared" si="0"/>
        <v>0.58333333333333337</v>
      </c>
      <c r="H16" s="13">
        <v>2.0833333333333332E-2</v>
      </c>
      <c r="I16" s="10" t="s">
        <v>83</v>
      </c>
    </row>
    <row r="17" spans="1:10">
      <c r="A17" s="10">
        <v>10</v>
      </c>
      <c r="B17" s="55" t="s">
        <v>13</v>
      </c>
      <c r="C17" s="55"/>
      <c r="D17" s="55" t="s">
        <v>12</v>
      </c>
      <c r="E17" s="55"/>
      <c r="F17" s="12">
        <v>0.66666666666666663</v>
      </c>
      <c r="G17" s="12">
        <f t="shared" si="0"/>
        <v>0.6875</v>
      </c>
      <c r="H17" s="13">
        <v>2.0833333333333332E-2</v>
      </c>
      <c r="I17" s="10" t="s">
        <v>83</v>
      </c>
    </row>
    <row r="18" spans="1:10">
      <c r="B18" s="17" t="s">
        <v>9</v>
      </c>
      <c r="C18" s="17"/>
      <c r="F18" s="17" t="s">
        <v>9</v>
      </c>
      <c r="G18" s="24"/>
      <c r="H18" s="24"/>
      <c r="I18" s="24"/>
      <c r="J18" s="17"/>
    </row>
    <row r="19" spans="1:10">
      <c r="F19" s="17"/>
      <c r="G19" s="24"/>
      <c r="H19" s="24"/>
    </row>
    <row r="20" spans="1:10" ht="18.75" thickBot="1">
      <c r="A20" s="21" t="s">
        <v>11</v>
      </c>
      <c r="B20" s="63"/>
      <c r="C20" s="63"/>
      <c r="D20" s="20"/>
      <c r="E20" s="20"/>
      <c r="F20" s="64"/>
      <c r="I20" s="17"/>
      <c r="J20" s="23"/>
    </row>
    <row r="21" spans="1:10">
      <c r="A21" s="53"/>
      <c r="B21" s="56" t="s">
        <v>31</v>
      </c>
      <c r="C21" s="56"/>
      <c r="D21" s="56" t="s">
        <v>32</v>
      </c>
      <c r="E21" s="56" t="s">
        <v>33</v>
      </c>
      <c r="F21" s="56" t="s">
        <v>23</v>
      </c>
      <c r="G21" s="56" t="s">
        <v>24</v>
      </c>
      <c r="H21" s="57" t="s">
        <v>30</v>
      </c>
    </row>
    <row r="22" spans="1:10">
      <c r="A22" s="61" t="s">
        <v>56</v>
      </c>
      <c r="B22" s="55"/>
      <c r="C22" s="55"/>
      <c r="D22" s="55"/>
      <c r="E22" s="55"/>
      <c r="F22" s="55"/>
      <c r="G22" s="55"/>
      <c r="H22" s="55"/>
    </row>
    <row r="23" spans="1:10">
      <c r="A23" s="54" t="s">
        <v>59</v>
      </c>
      <c r="B23" s="55"/>
      <c r="C23" s="55"/>
      <c r="D23" s="55"/>
      <c r="E23" s="55"/>
      <c r="F23" s="55"/>
      <c r="G23" s="55"/>
      <c r="H23" s="55"/>
    </row>
    <row r="24" spans="1:10" ht="13.5" thickBot="1">
      <c r="A24" s="62" t="s">
        <v>60</v>
      </c>
      <c r="B24" s="55"/>
      <c r="C24" s="55"/>
      <c r="D24" s="55"/>
      <c r="E24" s="55"/>
      <c r="F24" s="55"/>
      <c r="G24" s="55"/>
      <c r="H24" s="55"/>
    </row>
    <row r="25" spans="1:10">
      <c r="A25" s="22"/>
      <c r="B25" s="20"/>
      <c r="C25" s="20"/>
      <c r="D25" s="20"/>
      <c r="E25" s="20"/>
      <c r="F25" s="20"/>
      <c r="G25" s="20"/>
      <c r="H25" s="20"/>
      <c r="I25" s="20"/>
      <c r="J25" s="20"/>
    </row>
    <row r="26" spans="1:10" ht="18.75" thickBot="1">
      <c r="A26" s="21" t="s">
        <v>10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0">
      <c r="A27" s="53"/>
      <c r="B27" s="56" t="s">
        <v>31</v>
      </c>
      <c r="C27" s="56"/>
      <c r="D27" s="56" t="s">
        <v>32</v>
      </c>
      <c r="E27" s="56" t="s">
        <v>33</v>
      </c>
      <c r="F27" s="56" t="s">
        <v>23</v>
      </c>
      <c r="G27" s="56" t="s">
        <v>24</v>
      </c>
      <c r="H27" s="57" t="s">
        <v>30</v>
      </c>
    </row>
    <row r="28" spans="1:10">
      <c r="A28" s="54" t="s">
        <v>57</v>
      </c>
      <c r="B28" s="55"/>
      <c r="C28" s="55"/>
      <c r="D28" s="55"/>
      <c r="E28" s="55"/>
      <c r="F28" s="55"/>
      <c r="G28" s="55"/>
      <c r="H28" s="55"/>
    </row>
    <row r="29" spans="1:10">
      <c r="A29" s="54" t="s">
        <v>58</v>
      </c>
      <c r="B29" s="55"/>
      <c r="C29" s="55"/>
      <c r="D29" s="55"/>
      <c r="E29" s="55"/>
      <c r="F29" s="55"/>
      <c r="G29" s="55"/>
      <c r="H29" s="55"/>
    </row>
    <row r="30" spans="1:10" ht="13.5" thickBot="1">
      <c r="A30" s="62" t="s">
        <v>61</v>
      </c>
      <c r="B30" s="55"/>
      <c r="C30" s="55"/>
      <c r="D30" s="55"/>
      <c r="E30" s="55"/>
      <c r="F30" s="55"/>
      <c r="G30" s="55"/>
      <c r="H30" s="55"/>
    </row>
    <row r="31" spans="1:10">
      <c r="B31" s="20"/>
      <c r="C31" s="20"/>
      <c r="D31" s="20"/>
      <c r="E31" s="20"/>
      <c r="F31" s="20"/>
    </row>
    <row r="32" spans="1:10" ht="15.75">
      <c r="B32" s="60" t="s">
        <v>34</v>
      </c>
    </row>
    <row r="33" spans="2:6" ht="15.75">
      <c r="B33" s="58" t="s">
        <v>13</v>
      </c>
      <c r="C33" s="59" t="s">
        <v>36</v>
      </c>
      <c r="D33" s="58" t="s">
        <v>12</v>
      </c>
      <c r="E33" s="59" t="s">
        <v>16</v>
      </c>
      <c r="F33" s="59" t="s">
        <v>8</v>
      </c>
    </row>
    <row r="34" spans="2:6">
      <c r="B34" s="11"/>
      <c r="C34" s="11"/>
      <c r="D34" s="11"/>
      <c r="E34" s="11"/>
      <c r="F34" s="11"/>
    </row>
  </sheetData>
  <sortState ref="B8:I17">
    <sortCondition ref="F8:F17"/>
  </sortState>
  <pageMargins left="0.75" right="0.75" top="1" bottom="1" header="0.5" footer="0.5"/>
  <pageSetup orientation="landscape" r:id="rId1"/>
  <headerFooter alignWithMargins="0">
    <oddHeader>&amp;CSt. Louis Lions World Cup 4v4 Tournament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3399"/>
    <pageSetUpPr fitToPage="1"/>
  </sheetPr>
  <dimension ref="A1:I41"/>
  <sheetViews>
    <sheetView workbookViewId="0">
      <selection activeCell="B7" sqref="B7:I20"/>
    </sheetView>
  </sheetViews>
  <sheetFormatPr defaultColWidth="9.140625" defaultRowHeight="12.75"/>
  <cols>
    <col min="1" max="2" width="16.7109375" style="2" customWidth="1"/>
    <col min="3" max="3" width="9.7109375" style="2" customWidth="1"/>
    <col min="4" max="4" width="16.7109375" style="2" customWidth="1"/>
    <col min="5" max="5" width="9.140625" style="2" customWidth="1"/>
    <col min="6" max="6" width="11.42578125" style="2" customWidth="1"/>
    <col min="7" max="16384" width="9.140625" style="2"/>
  </cols>
  <sheetData>
    <row r="1" spans="1:9">
      <c r="A1" s="1" t="s">
        <v>0</v>
      </c>
    </row>
    <row r="2" spans="1:9">
      <c r="A2" s="3" t="s">
        <v>98</v>
      </c>
    </row>
    <row r="3" spans="1:9">
      <c r="A3" s="3" t="s">
        <v>37</v>
      </c>
    </row>
    <row r="5" spans="1:9">
      <c r="A5" s="4" t="s">
        <v>1</v>
      </c>
      <c r="B5" s="5">
        <f ca="1">NOW()</f>
        <v>42916.745606712961</v>
      </c>
      <c r="C5" s="5"/>
    </row>
    <row r="6" spans="1:9">
      <c r="F6" s="27"/>
    </row>
    <row r="7" spans="1:9" ht="25.5">
      <c r="A7" s="25" t="s">
        <v>2</v>
      </c>
      <c r="B7" s="25" t="s">
        <v>3</v>
      </c>
      <c r="C7" s="25" t="s">
        <v>29</v>
      </c>
      <c r="D7" s="25" t="s">
        <v>4</v>
      </c>
      <c r="E7" s="25" t="s">
        <v>29</v>
      </c>
      <c r="F7" s="26" t="s">
        <v>5</v>
      </c>
      <c r="G7" s="26" t="s">
        <v>14</v>
      </c>
      <c r="H7" s="25" t="s">
        <v>7</v>
      </c>
      <c r="I7" s="25" t="s">
        <v>8</v>
      </c>
    </row>
    <row r="8" spans="1:9">
      <c r="A8" s="10">
        <v>1</v>
      </c>
      <c r="B8" s="55" t="str">
        <f>$A$25</f>
        <v>Scotland</v>
      </c>
      <c r="C8" s="55"/>
      <c r="D8" s="55" t="str">
        <f>$A$26</f>
        <v>Bahamas</v>
      </c>
      <c r="E8" s="55"/>
      <c r="F8" s="12">
        <v>0.375</v>
      </c>
      <c r="G8" s="12">
        <f t="shared" ref="G8:G20" si="0">F8+H8</f>
        <v>0.39583333333333331</v>
      </c>
      <c r="H8" s="13">
        <v>2.0833333333333332E-2</v>
      </c>
      <c r="I8" s="10" t="s">
        <v>83</v>
      </c>
    </row>
    <row r="9" spans="1:9">
      <c r="A9" s="10">
        <v>2</v>
      </c>
      <c r="B9" s="55" t="str">
        <f>$A$27</f>
        <v>South Africa</v>
      </c>
      <c r="C9" s="55"/>
      <c r="D9" s="55" t="str">
        <f>$A$28</f>
        <v>USA</v>
      </c>
      <c r="E9" s="55"/>
      <c r="F9" s="12">
        <v>0.375</v>
      </c>
      <c r="G9" s="12">
        <f t="shared" si="0"/>
        <v>0.39583333333333331</v>
      </c>
      <c r="H9" s="13">
        <v>2.0833333333333332E-2</v>
      </c>
      <c r="I9" s="10" t="s">
        <v>84</v>
      </c>
    </row>
    <row r="10" spans="1:9">
      <c r="A10" s="10">
        <v>3</v>
      </c>
      <c r="B10" s="55" t="str">
        <f>$A$33</f>
        <v>Iceland</v>
      </c>
      <c r="C10" s="55"/>
      <c r="D10" s="55" t="str">
        <f>$A$34</f>
        <v>Costa Rica</v>
      </c>
      <c r="E10" s="55"/>
      <c r="F10" s="12">
        <v>0.375</v>
      </c>
      <c r="G10" s="12">
        <f t="shared" si="0"/>
        <v>0.39583333333333331</v>
      </c>
      <c r="H10" s="13">
        <v>2.0833333333333332E-2</v>
      </c>
      <c r="I10" s="10" t="s">
        <v>81</v>
      </c>
    </row>
    <row r="11" spans="1:9">
      <c r="A11" s="10">
        <v>4</v>
      </c>
      <c r="B11" s="55" t="str">
        <f>$A$35</f>
        <v>Brazil</v>
      </c>
      <c r="C11" s="55"/>
      <c r="D11" s="55" t="str">
        <f>$A$36</f>
        <v>Spain</v>
      </c>
      <c r="E11" s="55"/>
      <c r="F11" s="12">
        <v>0.375</v>
      </c>
      <c r="G11" s="12">
        <f t="shared" si="0"/>
        <v>0.39583333333333331</v>
      </c>
      <c r="H11" s="13">
        <v>2.0833333333333332E-2</v>
      </c>
      <c r="I11" s="10" t="s">
        <v>82</v>
      </c>
    </row>
    <row r="12" spans="1:9">
      <c r="A12" s="10">
        <v>5</v>
      </c>
      <c r="B12" s="55" t="str">
        <f>$A$27</f>
        <v>South Africa</v>
      </c>
      <c r="C12" s="55"/>
      <c r="D12" s="55" t="str">
        <f>$A$25</f>
        <v>Scotland</v>
      </c>
      <c r="E12" s="55"/>
      <c r="F12" s="12">
        <v>0.4375</v>
      </c>
      <c r="G12" s="12">
        <f t="shared" si="0"/>
        <v>0.45833333333333331</v>
      </c>
      <c r="H12" s="13">
        <v>2.0833333333333332E-2</v>
      </c>
      <c r="I12" s="10" t="s">
        <v>82</v>
      </c>
    </row>
    <row r="13" spans="1:9">
      <c r="A13" s="10">
        <v>6</v>
      </c>
      <c r="B13" s="55" t="str">
        <f>$A$28</f>
        <v>USA</v>
      </c>
      <c r="C13" s="55"/>
      <c r="D13" s="55" t="str">
        <f>$A$26</f>
        <v>Bahamas</v>
      </c>
      <c r="E13" s="55"/>
      <c r="F13" s="12">
        <v>0.4375</v>
      </c>
      <c r="G13" s="12">
        <f t="shared" si="0"/>
        <v>0.45833333333333331</v>
      </c>
      <c r="H13" s="13">
        <v>2.0833333333333332E-2</v>
      </c>
      <c r="I13" s="10" t="s">
        <v>83</v>
      </c>
    </row>
    <row r="14" spans="1:9">
      <c r="A14" s="10">
        <v>7</v>
      </c>
      <c r="B14" s="55" t="str">
        <f>$A$35</f>
        <v>Brazil</v>
      </c>
      <c r="C14" s="55"/>
      <c r="D14" s="55" t="str">
        <f>$A$33</f>
        <v>Iceland</v>
      </c>
      <c r="E14" s="55"/>
      <c r="F14" s="12">
        <v>0.45833333333333331</v>
      </c>
      <c r="G14" s="12">
        <f t="shared" si="0"/>
        <v>0.47916666666666663</v>
      </c>
      <c r="H14" s="13">
        <v>2.0833333333333332E-2</v>
      </c>
      <c r="I14" s="10" t="s">
        <v>82</v>
      </c>
    </row>
    <row r="15" spans="1:9">
      <c r="A15" s="10">
        <v>8</v>
      </c>
      <c r="B15" s="55" t="str">
        <f>$A$36</f>
        <v>Spain</v>
      </c>
      <c r="C15" s="55"/>
      <c r="D15" s="55" t="str">
        <f>$A$34</f>
        <v>Costa Rica</v>
      </c>
      <c r="E15" s="55"/>
      <c r="F15" s="12">
        <v>0.45833333333333331</v>
      </c>
      <c r="G15" s="12">
        <f t="shared" si="0"/>
        <v>0.47916666666666663</v>
      </c>
      <c r="H15" s="13">
        <v>2.0833333333333332E-2</v>
      </c>
      <c r="I15" s="10" t="s">
        <v>83</v>
      </c>
    </row>
    <row r="16" spans="1:9">
      <c r="A16" s="10">
        <v>9</v>
      </c>
      <c r="B16" s="55" t="str">
        <f>$A$25</f>
        <v>Scotland</v>
      </c>
      <c r="C16" s="55"/>
      <c r="D16" s="55" t="str">
        <f>$A$28</f>
        <v>USA</v>
      </c>
      <c r="E16" s="55"/>
      <c r="F16" s="12">
        <v>0.60416666666666663</v>
      </c>
      <c r="G16" s="12">
        <f t="shared" si="0"/>
        <v>0.625</v>
      </c>
      <c r="H16" s="13">
        <v>2.0833333333333332E-2</v>
      </c>
      <c r="I16" s="10" t="s">
        <v>81</v>
      </c>
    </row>
    <row r="17" spans="1:9">
      <c r="A17" s="10">
        <v>10</v>
      </c>
      <c r="B17" s="55" t="str">
        <f>$A$26</f>
        <v>Bahamas</v>
      </c>
      <c r="C17" s="55"/>
      <c r="D17" s="55" t="str">
        <f>$A$27</f>
        <v>South Africa</v>
      </c>
      <c r="E17" s="55"/>
      <c r="F17" s="12">
        <v>0.60416666666666663</v>
      </c>
      <c r="G17" s="12">
        <f t="shared" si="0"/>
        <v>0.625</v>
      </c>
      <c r="H17" s="13">
        <v>2.0833333333333332E-2</v>
      </c>
      <c r="I17" s="10" t="s">
        <v>82</v>
      </c>
    </row>
    <row r="18" spans="1:9">
      <c r="A18" s="10">
        <v>11</v>
      </c>
      <c r="B18" s="11" t="str">
        <f>$A$33</f>
        <v>Iceland</v>
      </c>
      <c r="C18" s="11"/>
      <c r="D18" s="11" t="str">
        <f>$A$36</f>
        <v>Spain</v>
      </c>
      <c r="E18" s="11"/>
      <c r="F18" s="12">
        <v>0.60416666666666696</v>
      </c>
      <c r="G18" s="12">
        <f t="shared" si="0"/>
        <v>0.62500000000000033</v>
      </c>
      <c r="H18" s="13">
        <v>2.0833333333333332E-2</v>
      </c>
      <c r="I18" s="10" t="s">
        <v>83</v>
      </c>
    </row>
    <row r="19" spans="1:9">
      <c r="A19" s="10">
        <v>12</v>
      </c>
      <c r="B19" s="11" t="str">
        <f>$A$34</f>
        <v>Costa Rica</v>
      </c>
      <c r="C19" s="11"/>
      <c r="D19" s="11" t="str">
        <f>$A$35</f>
        <v>Brazil</v>
      </c>
      <c r="E19" s="11"/>
      <c r="F19" s="12">
        <v>0.60416666666666696</v>
      </c>
      <c r="G19" s="12">
        <f t="shared" si="0"/>
        <v>0.62500000000000033</v>
      </c>
      <c r="H19" s="13">
        <v>2.0833333333333332E-2</v>
      </c>
      <c r="I19" s="10" t="s">
        <v>84</v>
      </c>
    </row>
    <row r="20" spans="1:9">
      <c r="A20" s="10">
        <v>13</v>
      </c>
      <c r="B20" s="11" t="s">
        <v>13</v>
      </c>
      <c r="C20" s="11"/>
      <c r="D20" s="11" t="s">
        <v>12</v>
      </c>
      <c r="E20" s="11"/>
      <c r="F20" s="12">
        <v>0.64583333333333337</v>
      </c>
      <c r="G20" s="12">
        <f t="shared" si="0"/>
        <v>0.66666666666666674</v>
      </c>
      <c r="H20" s="13">
        <v>2.0833333333333332E-2</v>
      </c>
      <c r="I20" s="10" t="s">
        <v>84</v>
      </c>
    </row>
    <row r="21" spans="1:9">
      <c r="A21" s="28"/>
      <c r="B21" s="17"/>
      <c r="C21" s="17"/>
      <c r="D21" s="17"/>
      <c r="E21" s="17"/>
      <c r="F21" s="29"/>
      <c r="G21" s="24"/>
      <c r="H21" s="29"/>
      <c r="I21" s="17"/>
    </row>
    <row r="22" spans="1:9">
      <c r="F22" s="27"/>
    </row>
    <row r="23" spans="1:9" ht="18.75" thickBot="1">
      <c r="A23" s="21" t="s">
        <v>11</v>
      </c>
      <c r="B23" s="15"/>
      <c r="C23" s="15"/>
    </row>
    <row r="24" spans="1:9">
      <c r="A24" s="16"/>
      <c r="B24" s="56" t="s">
        <v>31</v>
      </c>
      <c r="C24" s="56" t="s">
        <v>32</v>
      </c>
      <c r="D24" s="56" t="s">
        <v>33</v>
      </c>
      <c r="E24" s="56" t="s">
        <v>23</v>
      </c>
      <c r="F24" s="56" t="s">
        <v>24</v>
      </c>
      <c r="G24" s="57" t="s">
        <v>30</v>
      </c>
    </row>
    <row r="25" spans="1:9">
      <c r="A25" s="18" t="s">
        <v>67</v>
      </c>
      <c r="B25" s="55"/>
      <c r="C25" s="55"/>
      <c r="D25" s="55"/>
      <c r="E25" s="55"/>
      <c r="F25" s="55"/>
      <c r="G25" s="55"/>
    </row>
    <row r="26" spans="1:9">
      <c r="A26" s="18" t="s">
        <v>63</v>
      </c>
      <c r="B26" s="55"/>
      <c r="C26" s="55"/>
      <c r="D26" s="55"/>
      <c r="E26" s="55"/>
      <c r="F26" s="55"/>
      <c r="G26" s="55"/>
    </row>
    <row r="27" spans="1:9">
      <c r="A27" s="30" t="s">
        <v>65</v>
      </c>
      <c r="B27" s="55"/>
      <c r="C27" s="55"/>
      <c r="D27" s="55"/>
      <c r="E27" s="55"/>
      <c r="F27" s="55"/>
      <c r="G27" s="55"/>
    </row>
    <row r="28" spans="1:9" ht="13.5" thickBot="1">
      <c r="A28" s="19" t="s">
        <v>68</v>
      </c>
      <c r="B28" s="55"/>
      <c r="C28" s="55"/>
      <c r="D28" s="55"/>
      <c r="E28" s="55"/>
      <c r="F28" s="55"/>
      <c r="G28" s="55"/>
    </row>
    <row r="29" spans="1:9">
      <c r="B29" s="20"/>
      <c r="C29" s="20"/>
      <c r="D29" s="20"/>
      <c r="E29" s="20"/>
      <c r="F29" s="27"/>
    </row>
    <row r="30" spans="1:9">
      <c r="F30" s="27"/>
    </row>
    <row r="31" spans="1:9" ht="18.75" thickBot="1">
      <c r="A31" s="21" t="s">
        <v>10</v>
      </c>
      <c r="B31" s="15"/>
      <c r="C31" s="15"/>
    </row>
    <row r="32" spans="1:9">
      <c r="A32" s="16"/>
      <c r="B32" s="56" t="s">
        <v>31</v>
      </c>
      <c r="C32" s="56" t="s">
        <v>32</v>
      </c>
      <c r="D32" s="56" t="s">
        <v>33</v>
      </c>
      <c r="E32" s="56" t="s">
        <v>23</v>
      </c>
      <c r="F32" s="56" t="s">
        <v>24</v>
      </c>
      <c r="G32" s="57" t="s">
        <v>30</v>
      </c>
    </row>
    <row r="33" spans="1:7">
      <c r="A33" s="18" t="s">
        <v>64</v>
      </c>
      <c r="B33" s="55"/>
      <c r="C33" s="55"/>
      <c r="D33" s="55"/>
      <c r="E33" s="55"/>
      <c r="F33" s="55"/>
      <c r="G33" s="55"/>
    </row>
    <row r="34" spans="1:7">
      <c r="A34" s="18" t="s">
        <v>66</v>
      </c>
      <c r="B34" s="55"/>
      <c r="C34" s="55"/>
      <c r="D34" s="55"/>
      <c r="E34" s="55"/>
      <c r="F34" s="55"/>
      <c r="G34" s="55"/>
    </row>
    <row r="35" spans="1:7">
      <c r="A35" s="30" t="s">
        <v>62</v>
      </c>
      <c r="B35" s="55"/>
      <c r="C35" s="55"/>
      <c r="D35" s="55"/>
      <c r="E35" s="55"/>
      <c r="F35" s="55"/>
      <c r="G35" s="55"/>
    </row>
    <row r="36" spans="1:7" ht="13.5" thickBot="1">
      <c r="A36" s="19" t="s">
        <v>69</v>
      </c>
      <c r="B36" s="55"/>
      <c r="C36" s="55"/>
      <c r="D36" s="55"/>
      <c r="E36" s="55"/>
      <c r="F36" s="55"/>
      <c r="G36" s="55"/>
    </row>
    <row r="37" spans="1:7">
      <c r="F37" s="27"/>
    </row>
    <row r="39" spans="1:7" ht="15.75">
      <c r="B39" s="60" t="s">
        <v>34</v>
      </c>
    </row>
    <row r="40" spans="1:7" ht="15.75">
      <c r="B40" s="58" t="s">
        <v>13</v>
      </c>
      <c r="C40" s="59" t="s">
        <v>36</v>
      </c>
      <c r="D40" s="58" t="s">
        <v>12</v>
      </c>
      <c r="E40" s="59" t="s">
        <v>16</v>
      </c>
      <c r="F40" s="59" t="s">
        <v>8</v>
      </c>
    </row>
    <row r="41" spans="1:7">
      <c r="B41" s="11"/>
      <c r="C41" s="11"/>
      <c r="D41" s="11"/>
      <c r="E41" s="11"/>
      <c r="F41" s="11"/>
    </row>
  </sheetData>
  <sortState ref="B8:I20">
    <sortCondition ref="F8:F20"/>
  </sortState>
  <pageMargins left="0.75" right="0.75" top="1" bottom="1" header="0.5" footer="0.5"/>
  <pageSetup scale="87" orientation="landscape" r:id="rId1"/>
  <headerFooter alignWithMargins="0">
    <oddHeader>&amp;CSt. Louis Lions World Cup 4v4 Tournament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3399"/>
  </sheetPr>
  <dimension ref="A1:I24"/>
  <sheetViews>
    <sheetView workbookViewId="0">
      <selection activeCell="I26" sqref="I26"/>
    </sheetView>
  </sheetViews>
  <sheetFormatPr defaultColWidth="9.140625" defaultRowHeight="12.75"/>
  <cols>
    <col min="1" max="2" width="16.7109375" style="2" customWidth="1"/>
    <col min="3" max="3" width="8.85546875" style="2" customWidth="1"/>
    <col min="4" max="4" width="16.7109375" style="2" customWidth="1"/>
    <col min="5" max="5" width="8.42578125" style="2" customWidth="1"/>
    <col min="6" max="16384" width="9.140625" style="2"/>
  </cols>
  <sheetData>
    <row r="1" spans="1:9">
      <c r="A1" s="1" t="s">
        <v>0</v>
      </c>
    </row>
    <row r="2" spans="1:9">
      <c r="A2" s="3" t="s">
        <v>97</v>
      </c>
    </row>
    <row r="3" spans="1:9">
      <c r="A3" s="3" t="s">
        <v>37</v>
      </c>
    </row>
    <row r="5" spans="1:9">
      <c r="A5" s="4" t="s">
        <v>1</v>
      </c>
      <c r="B5" s="5">
        <f ca="1">NOW()</f>
        <v>42916.745606712961</v>
      </c>
      <c r="C5" s="5"/>
    </row>
    <row r="6" spans="1:9" ht="13.5" thickBot="1"/>
    <row r="7" spans="1:9" ht="26.25" thickBot="1">
      <c r="A7" s="6" t="s">
        <v>2</v>
      </c>
      <c r="B7" s="7" t="s">
        <v>3</v>
      </c>
      <c r="C7" s="7" t="s">
        <v>29</v>
      </c>
      <c r="D7" s="7" t="s">
        <v>4</v>
      </c>
      <c r="E7" s="7" t="s">
        <v>29</v>
      </c>
      <c r="F7" s="8" t="s">
        <v>5</v>
      </c>
      <c r="G7" s="8" t="s">
        <v>6</v>
      </c>
      <c r="H7" s="7" t="s">
        <v>7</v>
      </c>
      <c r="I7" s="9" t="s">
        <v>8</v>
      </c>
    </row>
    <row r="8" spans="1:9">
      <c r="A8" s="10">
        <v>1</v>
      </c>
      <c r="B8" s="11" t="str">
        <f>$A$19</f>
        <v>Australia</v>
      </c>
      <c r="C8" s="11"/>
      <c r="D8" s="11" t="str">
        <f>$A$17</f>
        <v>Mongolia</v>
      </c>
      <c r="E8" s="11"/>
      <c r="F8" s="12">
        <v>0.52083333333333337</v>
      </c>
      <c r="G8" s="51">
        <f t="shared" ref="G8:G13" si="0">F8+H8</f>
        <v>0.54166666666666674</v>
      </c>
      <c r="H8" s="13">
        <v>2.0833333333333332E-2</v>
      </c>
      <c r="I8" s="10" t="s">
        <v>81</v>
      </c>
    </row>
    <row r="9" spans="1:9">
      <c r="A9" s="10">
        <v>2</v>
      </c>
      <c r="B9" s="11" t="str">
        <f>$A$20</f>
        <v>Englnd</v>
      </c>
      <c r="C9" s="11"/>
      <c r="D9" s="11" t="str">
        <f>$A$18</f>
        <v>Mexico</v>
      </c>
      <c r="E9" s="11"/>
      <c r="F9" s="12">
        <v>0.52083333333333337</v>
      </c>
      <c r="G9" s="51">
        <f t="shared" si="0"/>
        <v>0.54166666666666674</v>
      </c>
      <c r="H9" s="13">
        <v>2.0833333333333332E-2</v>
      </c>
      <c r="I9" s="10" t="s">
        <v>82</v>
      </c>
    </row>
    <row r="10" spans="1:9">
      <c r="A10" s="10">
        <v>3</v>
      </c>
      <c r="B10" s="11" t="str">
        <f>$A$17</f>
        <v>Mongolia</v>
      </c>
      <c r="C10" s="11"/>
      <c r="D10" s="11" t="str">
        <f>$A$18</f>
        <v>Mexico</v>
      </c>
      <c r="E10" s="11"/>
      <c r="F10" s="12">
        <v>0.5625</v>
      </c>
      <c r="G10" s="51">
        <f t="shared" si="0"/>
        <v>0.58333333333333337</v>
      </c>
      <c r="H10" s="13">
        <v>2.0833333333333332E-2</v>
      </c>
      <c r="I10" s="10" t="s">
        <v>84</v>
      </c>
    </row>
    <row r="11" spans="1:9">
      <c r="A11" s="10">
        <v>4</v>
      </c>
      <c r="B11" s="11" t="str">
        <f>$A$19</f>
        <v>Australia</v>
      </c>
      <c r="C11" s="11"/>
      <c r="D11" s="11" t="str">
        <f>$A$20</f>
        <v>Englnd</v>
      </c>
      <c r="E11" s="11"/>
      <c r="F11" s="12">
        <v>0.58333333333333337</v>
      </c>
      <c r="G11" s="51">
        <f t="shared" si="0"/>
        <v>0.60416666666666674</v>
      </c>
      <c r="H11" s="13">
        <v>2.0833333333333332E-2</v>
      </c>
      <c r="I11" s="10" t="s">
        <v>84</v>
      </c>
    </row>
    <row r="12" spans="1:9">
      <c r="A12" s="10">
        <v>5</v>
      </c>
      <c r="B12" s="11" t="str">
        <f>$A$17</f>
        <v>Mongolia</v>
      </c>
      <c r="C12" s="11"/>
      <c r="D12" s="11" t="str">
        <f>$A$20</f>
        <v>Englnd</v>
      </c>
      <c r="E12" s="11"/>
      <c r="F12" s="12">
        <v>0.64583333333333337</v>
      </c>
      <c r="G12" s="51">
        <f t="shared" si="0"/>
        <v>0.66666666666666674</v>
      </c>
      <c r="H12" s="13">
        <v>2.0833333333333332E-2</v>
      </c>
      <c r="I12" s="10" t="s">
        <v>81</v>
      </c>
    </row>
    <row r="13" spans="1:9">
      <c r="A13" s="10">
        <v>6</v>
      </c>
      <c r="B13" s="11" t="str">
        <f>$A$18</f>
        <v>Mexico</v>
      </c>
      <c r="C13" s="11"/>
      <c r="D13" s="11" t="str">
        <f>$A$19</f>
        <v>Australia</v>
      </c>
      <c r="E13" s="11"/>
      <c r="F13" s="12">
        <v>0.64583333333333337</v>
      </c>
      <c r="G13" s="51">
        <f t="shared" si="0"/>
        <v>0.66666666666666674</v>
      </c>
      <c r="H13" s="13">
        <v>2.0833333333333332E-2</v>
      </c>
      <c r="I13" s="10" t="s">
        <v>82</v>
      </c>
    </row>
    <row r="15" spans="1:9" ht="18.75" thickBot="1">
      <c r="A15" s="14"/>
      <c r="B15" s="15"/>
      <c r="C15" s="15"/>
    </row>
    <row r="16" spans="1:9">
      <c r="A16" s="49"/>
      <c r="B16" s="56" t="s">
        <v>31</v>
      </c>
      <c r="C16" s="56" t="s">
        <v>32</v>
      </c>
      <c r="D16" s="56" t="s">
        <v>33</v>
      </c>
      <c r="E16" s="56" t="s">
        <v>23</v>
      </c>
      <c r="F16" s="56" t="s">
        <v>24</v>
      </c>
      <c r="G16" s="57" t="s">
        <v>30</v>
      </c>
      <c r="H16" s="17"/>
      <c r="I16" s="17"/>
    </row>
    <row r="17" spans="1:9">
      <c r="A17" s="50" t="s">
        <v>70</v>
      </c>
      <c r="B17" s="55"/>
      <c r="C17" s="55"/>
      <c r="D17" s="55"/>
      <c r="E17" s="55"/>
      <c r="F17" s="55"/>
      <c r="G17" s="55"/>
      <c r="H17" s="17"/>
      <c r="I17" s="17"/>
    </row>
    <row r="18" spans="1:9">
      <c r="A18" s="50" t="s">
        <v>71</v>
      </c>
      <c r="B18" s="55"/>
      <c r="C18" s="55"/>
      <c r="D18" s="55"/>
      <c r="E18" s="55"/>
      <c r="F18" s="55"/>
      <c r="G18" s="55"/>
      <c r="H18" s="17"/>
      <c r="I18" s="17"/>
    </row>
    <row r="19" spans="1:9">
      <c r="A19" s="50" t="s">
        <v>72</v>
      </c>
      <c r="B19" s="55"/>
      <c r="C19" s="55"/>
      <c r="D19" s="55"/>
      <c r="E19" s="55"/>
      <c r="F19" s="55"/>
      <c r="G19" s="55"/>
      <c r="H19" s="17"/>
      <c r="I19" s="17"/>
    </row>
    <row r="20" spans="1:9" ht="13.5" thickBot="1">
      <c r="A20" s="52" t="s">
        <v>73</v>
      </c>
      <c r="B20" s="55"/>
      <c r="C20" s="55"/>
      <c r="D20" s="55"/>
      <c r="E20" s="55"/>
      <c r="F20" s="55"/>
      <c r="G20" s="55"/>
      <c r="H20" s="20"/>
    </row>
    <row r="23" spans="1:9" ht="15.75">
      <c r="B23" s="58" t="s">
        <v>35</v>
      </c>
    </row>
    <row r="24" spans="1:9" ht="15.75">
      <c r="B24" s="86"/>
      <c r="C24" s="59"/>
      <c r="D24" s="58"/>
      <c r="E24" s="59"/>
      <c r="F24" s="59"/>
      <c r="G24" s="11"/>
    </row>
  </sheetData>
  <sortState ref="B8:I13">
    <sortCondition ref="F8:F13"/>
  </sortState>
  <pageMargins left="0.75" right="0.75" top="1" bottom="1" header="0.5" footer="0.5"/>
  <pageSetup orientation="landscape" r:id="rId1"/>
  <headerFooter alignWithMargins="0">
    <oddHeader>&amp;CSt. Louis Lions World Cup 4v4 Tournament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MASTER</vt:lpstr>
      <vt:lpstr>8&amp;9B</vt:lpstr>
      <vt:lpstr>10&amp;11B</vt:lpstr>
      <vt:lpstr>12&amp;13B</vt:lpstr>
      <vt:lpstr>14&amp;15B</vt:lpstr>
      <vt:lpstr>9G</vt:lpstr>
      <vt:lpstr>10G</vt:lpstr>
      <vt:lpstr>12G</vt:lpstr>
      <vt:lpstr>14&amp;15G</vt:lpstr>
      <vt:lpstr>MASTER FIELD</vt:lpstr>
      <vt:lpstr>Layout</vt:lpstr>
      <vt:lpstr>FIELD LAYOUT</vt:lpstr>
      <vt:lpstr>Sheet1</vt:lpstr>
      <vt:lpstr>'FIELD LAYOUT'!Print_Area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Glavin</dc:creator>
  <cp:lastModifiedBy>Tony Glavin</cp:lastModifiedBy>
  <cp:lastPrinted>2017-06-30T22:48:20Z</cp:lastPrinted>
  <dcterms:created xsi:type="dcterms:W3CDTF">2014-06-28T19:36:20Z</dcterms:created>
  <dcterms:modified xsi:type="dcterms:W3CDTF">2017-06-30T22:55:00Z</dcterms:modified>
</cp:coreProperties>
</file>