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Work Files\Financial\2018-2019\"/>
    </mc:Choice>
  </mc:AlternateContent>
  <bookViews>
    <workbookView xWindow="0" yWindow="0" windowWidth="15345" windowHeight="4650"/>
  </bookViews>
  <sheets>
    <sheet name="Sheet1" sheetId="1" r:id="rId1"/>
  </sheets>
  <definedNames>
    <definedName name="_xlnm.Print_Area" localSheetId="0">Sheet1!$A$1:$E$100</definedName>
    <definedName name="_xlnm.Print_Titles" localSheetId="0">Sheet1!$A:$A,Sheet1!$1:$3</definedName>
    <definedName name="QB_COLUMN_59200" localSheetId="0" hidden="1">Sheet1!#REF!</definedName>
    <definedName name="QB_COLUMN_63620" localSheetId="0" hidden="1">Sheet1!#REF!</definedName>
    <definedName name="QB_COLUMN_64430" localSheetId="0" hidden="1">Sheet1!$D$3</definedName>
    <definedName name="QB_COLUMN_76210" localSheetId="0" hidden="1">Sheet1!#REF!</definedName>
    <definedName name="QB_DATA_0" localSheetId="0" hidden="1">Sheet1!$7:$7,Sheet1!$9:$9,Sheet1!#REF!,Sheet1!$10:$10,Sheet1!$12:$12,Sheet1!$13:$13,Sheet1!$14:$14,Sheet1!$15:$15,Sheet1!$17:$17,Sheet1!$18:$18,Sheet1!$19:$19,Sheet1!$20:$20,Sheet1!$21:$21,Sheet1!$22:$22,Sheet1!$23:$23,Sheet1!$24:$24</definedName>
    <definedName name="QB_DATA_1" localSheetId="0" hidden="1">Sheet1!#REF!,Sheet1!#REF!,Sheet1!#REF!,Sheet1!$25:$25,Sheet1!#REF!,Sheet1!$26:$26,Sheet1!$27:$27,Sheet1!$28:$28,Sheet1!$29:$29,Sheet1!$30:$30,Sheet1!$31:$31,Sheet1!$32:$32,Sheet1!$36:$36,Sheet1!$37:$37,Sheet1!$38:$38,Sheet1!#REF!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Sheet1!$39:$39,Sheet1!$40:$40,Sheet1!$41:$41,Sheet1!$42:$42,Sheet1!$43:$43,Sheet1!$44:$44,Sheet1!$45:$45,Sheet1!$46:$46,Sheet1!$47:$47,Sheet1!$48:$48,Sheet1!$49:$49,Sheet1!$50:$50,Sheet1!$51:$51,Sheet1!$52:$52,Sheet1!$54:$54,Sheet1!$55:$55</definedName>
    <definedName name="QB_DATA_3" localSheetId="0" hidden="1">Sheet1!$56:$56,Sheet1!$57:$57,Sheet1!$58:$58,Sheet1!$59:$59,Sheet1!$60:$60,Sheet1!$61:$61,Sheet1!$62:$62,Sheet1!$63:$63,Sheet1!$64:$64,Sheet1!#REF!,Sheet1!$65:$65,Sheet1!$66:$66,Sheet1!$67:$67,Sheet1!$68:$68,Sheet1!$70:$70,Sheet1!$71:$71</definedName>
    <definedName name="QB_DATA_4" localSheetId="0" hidden="1">Sheet1!$72:$72,Sheet1!$73:$73,Sheet1!#REF!,Sheet1!$75:$75,Sheet1!#REF!,Sheet1!$77:$77,Sheet1!$78:$78,Sheet1!$80:$80,Sheet1!#REF!,Sheet1!$81:$81,Sheet1!$82:$82,Sheet1!$83:$83,Sheet1!#REF!,Sheet1!#REF!,Sheet1!$86:$86,Sheet1!$87:$87</definedName>
    <definedName name="QB_DATA_5" localSheetId="0" hidden="1">Sheet1!$88:$88,Sheet1!$89:$89,Sheet1!$90:$90,Sheet1!$91:$91,Sheet1!$92:$92,Sheet1!$93:$93,Sheet1!$94:$94</definedName>
    <definedName name="QB_FORMULA_0" localSheetId="0" hidden="1">Sheet1!#REF!,Sheet1!$D$7,Sheet1!#REF!,Sheet1!$D$9,Sheet1!#REF!,Sheet1!#REF!,Sheet1!#REF!,Sheet1!$D$10,Sheet1!#REF!,Sheet1!$D$12,Sheet1!#REF!,Sheet1!$D$13,Sheet1!#REF!,Sheet1!$D$14,Sheet1!#REF!,Sheet1!$D$15</definedName>
    <definedName name="QB_FORMULA_1" localSheetId="0" hidden="1">Sheet1!#REF!,Sheet1!$D$17,Sheet1!#REF!,Sheet1!$D$18,Sheet1!#REF!,Sheet1!$D$21,Sheet1!#REF!,Sheet1!$D$22,Sheet1!#REF!,Sheet1!$D$23,Sheet1!#REF!,Sheet1!$D$24,Sheet1!#REF!,Sheet1!$D$27,Sheet1!#REF!,Sheet1!$D$28</definedName>
    <definedName name="QB_FORMULA_10" localSheetId="0" hidden="1">Sheet1!#REF!,Sheet1!#REF!</definedName>
    <definedName name="QB_FORMULA_2" localSheetId="0" hidden="1">Sheet1!#REF!,Sheet1!$D$29,Sheet1!#REF!,Sheet1!$D$30,Sheet1!#REF!,Sheet1!$D$31,Sheet1!#REF!,Sheet1!$D$32,Sheet1!#REF!,Sheet1!$D$33,Sheet1!#REF!,Sheet1!$D$34,Sheet1!#REF!,Sheet1!#REF!,Sheet1!#REF!,Sheet1!$D$35</definedName>
    <definedName name="QB_FORMULA_3" localSheetId="0" hidden="1">Sheet1!#REF!,Sheet1!#REF!,Sheet1!#REF!,Sheet1!#REF!,Sheet1!#REF!,Sheet1!$D$38,Sheet1!#REF!,Sheet1!$D$39,Sheet1!#REF!,Sheet1!$D$40,Sheet1!#REF!,Sheet1!#REF!,Sheet1!#REF!,Sheet1!$D$41,Sheet1!#REF!,Sheet1!$D$42</definedName>
    <definedName name="QB_FORMULA_4" localSheetId="0" hidden="1">Sheet1!#REF!,Sheet1!$D$43,Sheet1!#REF!,Sheet1!$D$44,Sheet1!#REF!,Sheet1!$D$45,Sheet1!#REF!,Sheet1!$D$46,Sheet1!#REF!,Sheet1!$D$47,Sheet1!#REF!,Sheet1!$D$48,Sheet1!#REF!,Sheet1!$D$49,Sheet1!#REF!,Sheet1!$D$50</definedName>
    <definedName name="QB_FORMULA_5" localSheetId="0" hidden="1">Sheet1!#REF!,Sheet1!$D$51,Sheet1!#REF!,Sheet1!$D$52,Sheet1!#REF!,Sheet1!$D$53,Sheet1!#REF!,Sheet1!$D$54,Sheet1!#REF!,Sheet1!$D$56,Sheet1!#REF!,Sheet1!$D$57,Sheet1!#REF!,Sheet1!$D$58,Sheet1!#REF!,Sheet1!$D$59</definedName>
    <definedName name="QB_FORMULA_6" localSheetId="0" hidden="1">Sheet1!#REF!,Sheet1!$D$60,Sheet1!#REF!,Sheet1!$D$61,Sheet1!#REF!,Sheet1!$D$62,Sheet1!#REF!,Sheet1!$D$63,Sheet1!#REF!,Sheet1!$D$64,Sheet1!#REF!,Sheet1!$D$65,Sheet1!#REF!,Sheet1!$D$66,Sheet1!#REF!,Sheet1!#REF!</definedName>
    <definedName name="QB_FORMULA_7" localSheetId="0" hidden="1">Sheet1!#REF!,Sheet1!$D$67,Sheet1!#REF!,Sheet1!$D$68,Sheet1!#REF!,Sheet1!$D$69,Sheet1!#REF!,Sheet1!$D$70,Sheet1!#REF!,Sheet1!$D$73,Sheet1!#REF!,Sheet1!$D$74,Sheet1!#REF!,Sheet1!#REF!,Sheet1!#REF!,Sheet1!$D$77</definedName>
    <definedName name="QB_FORMULA_8" localSheetId="0" hidden="1">Sheet1!#REF!,Sheet1!$D$78,Sheet1!#REF!,Sheet1!$D$79,Sheet1!#REF!,Sheet1!$D$80,Sheet1!#REF!,Sheet1!$D$84,Sheet1!#REF!,Sheet1!$D$90,Sheet1!#REF!,Sheet1!$D$91,Sheet1!#REF!,Sheet1!$D$92,Sheet1!#REF!,Sheet1!$D$93</definedName>
    <definedName name="QB_FORMULA_9" localSheetId="0" hidden="1">Sheet1!#REF!,Sheet1!$D$94,Sheet1!#REF!,Sheet1!$D$95,Sheet1!#REF!,Sheet1!$D$96,Sheet1!#REF!,Sheet1!#REF!,Sheet1!#REF!,Sheet1!$D$98,Sheet1!#REF!,Sheet1!#REF!,Sheet1!#REF!,Sheet1!$D$99,Sheet1!#REF!,Sheet1!#REF!</definedName>
    <definedName name="QB_ROW_101240" localSheetId="0" hidden="1">Sheet1!#REF!</definedName>
    <definedName name="QB_ROW_102240" localSheetId="0" hidden="1">Sheet1!#REF!</definedName>
    <definedName name="QB_ROW_105240" localSheetId="0" hidden="1">Sheet1!#REF!</definedName>
    <definedName name="QB_ROW_106240" localSheetId="0" hidden="1">Sheet1!#REF!</definedName>
    <definedName name="QB_ROW_108240" localSheetId="0" hidden="1">Sheet1!#REF!</definedName>
    <definedName name="QB_ROW_109240" localSheetId="0" hidden="1">Sheet1!#REF!</definedName>
    <definedName name="QB_ROW_111240" localSheetId="0" hidden="1">Sheet1!#REF!</definedName>
    <definedName name="QB_ROW_112240" localSheetId="0" hidden="1">Sheet1!#REF!</definedName>
    <definedName name="QB_ROW_114240" localSheetId="0" hidden="1">Sheet1!#REF!</definedName>
    <definedName name="QB_ROW_116240" localSheetId="0" hidden="1">Sheet1!#REF!</definedName>
    <definedName name="QB_ROW_117240" localSheetId="0" hidden="1">Sheet1!#REF!</definedName>
    <definedName name="QB_ROW_123240" localSheetId="0" hidden="1">Sheet1!#REF!</definedName>
    <definedName name="QB_ROW_124240" localSheetId="0" hidden="1">Sheet1!#REF!</definedName>
    <definedName name="QB_ROW_125240" localSheetId="0" hidden="1">Sheet1!#REF!</definedName>
    <definedName name="QB_ROW_126240" localSheetId="0" hidden="1">Sheet1!#REF!</definedName>
    <definedName name="QB_ROW_129240" localSheetId="0" hidden="1">Sheet1!#REF!</definedName>
    <definedName name="QB_ROW_130240" localSheetId="0" hidden="1">Sheet1!#REF!</definedName>
    <definedName name="QB_ROW_131240" localSheetId="0" hidden="1">Sheet1!#REF!</definedName>
    <definedName name="QB_ROW_132240" localSheetId="0" hidden="1">Sheet1!#REF!</definedName>
    <definedName name="QB_ROW_133240" localSheetId="0" hidden="1">Sheet1!#REF!</definedName>
    <definedName name="QB_ROW_135240" localSheetId="0" hidden="1">Sheet1!#REF!</definedName>
    <definedName name="QB_ROW_137240" localSheetId="0" hidden="1">Sheet1!#REF!</definedName>
    <definedName name="QB_ROW_138240" localSheetId="0" hidden="1">Sheet1!#REF!</definedName>
    <definedName name="QB_ROW_139240" localSheetId="0" hidden="1">Sheet1!#REF!</definedName>
    <definedName name="QB_ROW_140240" localSheetId="0" hidden="1">Sheet1!#REF!</definedName>
    <definedName name="QB_ROW_144240" localSheetId="0" hidden="1">Sheet1!#REF!</definedName>
    <definedName name="QB_ROW_145240" localSheetId="0" hidden="1">Sheet1!#REF!</definedName>
    <definedName name="QB_ROW_146240" localSheetId="0" hidden="1">Sheet1!#REF!</definedName>
    <definedName name="QB_ROW_147240" localSheetId="0" hidden="1">Sheet1!#REF!</definedName>
    <definedName name="QB_ROW_148240" localSheetId="0" hidden="1">Sheet1!#REF!</definedName>
    <definedName name="QB_ROW_149240" localSheetId="0" hidden="1">Sheet1!#REF!</definedName>
    <definedName name="QB_ROW_150240" localSheetId="0" hidden="1">Sheet1!#REF!</definedName>
    <definedName name="QB_ROW_152240" localSheetId="0" hidden="1">Sheet1!#REF!</definedName>
    <definedName name="QB_ROW_153240" localSheetId="0" hidden="1">Sheet1!#REF!</definedName>
    <definedName name="QB_ROW_155240" localSheetId="0" hidden="1">Sheet1!#REF!</definedName>
    <definedName name="QB_ROW_156240" localSheetId="0" hidden="1">Sheet1!#REF!</definedName>
    <definedName name="QB_ROW_157240" localSheetId="0" hidden="1">Sheet1!#REF!</definedName>
    <definedName name="QB_ROW_158240" localSheetId="0" hidden="1">Sheet1!#REF!</definedName>
    <definedName name="QB_ROW_161240" localSheetId="0" hidden="1">Sheet1!#REF!</definedName>
    <definedName name="QB_ROW_162240" localSheetId="0" hidden="1">Sheet1!#REF!</definedName>
    <definedName name="QB_ROW_163240" localSheetId="0" hidden="1">Sheet1!#REF!</definedName>
    <definedName name="QB_ROW_164240" localSheetId="0" hidden="1">Sheet1!#REF!</definedName>
    <definedName name="QB_ROW_165240" localSheetId="0" hidden="1">Sheet1!#REF!</definedName>
    <definedName name="QB_ROW_167240" localSheetId="0" hidden="1">Sheet1!#REF!</definedName>
    <definedName name="QB_ROW_168240" localSheetId="0" hidden="1">Sheet1!#REF!</definedName>
    <definedName name="QB_ROW_169240" localSheetId="0" hidden="1">Sheet1!#REF!</definedName>
    <definedName name="QB_ROW_170240" localSheetId="0" hidden="1">Sheet1!#REF!</definedName>
    <definedName name="QB_ROW_171240" localSheetId="0" hidden="1">Sheet1!#REF!</definedName>
    <definedName name="QB_ROW_173240" localSheetId="0" hidden="1">Sheet1!#REF!</definedName>
    <definedName name="QB_ROW_174240" localSheetId="0" hidden="1">Sheet1!#REF!</definedName>
    <definedName name="QB_ROW_180240" localSheetId="0" hidden="1">Sheet1!#REF!</definedName>
    <definedName name="QB_ROW_182240" localSheetId="0" hidden="1">Sheet1!#REF!</definedName>
    <definedName name="QB_ROW_18301" localSheetId="0" hidden="1">Sheet1!#REF!</definedName>
    <definedName name="QB_ROW_183240" localSheetId="0" hidden="1">Sheet1!#REF!</definedName>
    <definedName name="QB_ROW_185240" localSheetId="0" hidden="1">Sheet1!#REF!</definedName>
    <definedName name="QB_ROW_19011" localSheetId="0" hidden="1">Sheet1!#REF!</definedName>
    <definedName name="QB_ROW_19311" localSheetId="0" hidden="1">Sheet1!#REF!</definedName>
    <definedName name="QB_ROW_198240" localSheetId="0" hidden="1">Sheet1!#REF!</definedName>
    <definedName name="QB_ROW_20031" localSheetId="0" hidden="1">Sheet1!$A$5</definedName>
    <definedName name="QB_ROW_201240" localSheetId="0" hidden="1">Sheet1!#REF!</definedName>
    <definedName name="QB_ROW_20240" localSheetId="0" hidden="1">Sheet1!#REF!</definedName>
    <definedName name="QB_ROW_20331" localSheetId="0" hidden="1">Sheet1!#REF!</definedName>
    <definedName name="QB_ROW_21031" localSheetId="0" hidden="1">Sheet1!#REF!</definedName>
    <definedName name="QB_ROW_21331" localSheetId="0" hidden="1">Sheet1!#REF!</definedName>
    <definedName name="QB_ROW_22240" localSheetId="0" hidden="1">Sheet1!#REF!</definedName>
    <definedName name="QB_ROW_23240" localSheetId="0" hidden="1">Sheet1!#REF!</definedName>
    <definedName name="QB_ROW_24240" localSheetId="0" hidden="1">Sheet1!#REF!</definedName>
    <definedName name="QB_ROW_25240" localSheetId="0" hidden="1">Sheet1!#REF!</definedName>
    <definedName name="QB_ROW_27240" localSheetId="0" hidden="1">Sheet1!#REF!</definedName>
    <definedName name="QB_ROW_33240" localSheetId="0" hidden="1">Sheet1!#REF!</definedName>
    <definedName name="QB_ROW_34240" localSheetId="0" hidden="1">Sheet1!#REF!</definedName>
    <definedName name="QB_ROW_38240" localSheetId="0" hidden="1">Sheet1!#REF!</definedName>
    <definedName name="QB_ROW_44240" localSheetId="0" hidden="1">Sheet1!#REF!</definedName>
    <definedName name="QB_ROW_45240" localSheetId="0" hidden="1">Sheet1!#REF!</definedName>
    <definedName name="QB_ROW_46240" localSheetId="0" hidden="1">Sheet1!#REF!</definedName>
    <definedName name="QB_ROW_47240" localSheetId="0" hidden="1">Sheet1!#REF!</definedName>
    <definedName name="QB_ROW_55240" localSheetId="0" hidden="1">Sheet1!#REF!</definedName>
    <definedName name="QB_ROW_56240" localSheetId="0" hidden="1">Sheet1!#REF!</definedName>
    <definedName name="QB_ROW_57240" localSheetId="0" hidden="1">Sheet1!#REF!</definedName>
    <definedName name="QB_ROW_58240" localSheetId="0" hidden="1">Sheet1!#REF!</definedName>
    <definedName name="QB_ROW_59240" localSheetId="0" hidden="1">Sheet1!#REF!</definedName>
    <definedName name="QB_ROW_60240" localSheetId="0" hidden="1">Sheet1!#REF!</definedName>
    <definedName name="QB_ROW_64240" localSheetId="0" hidden="1">Sheet1!#REF!</definedName>
    <definedName name="QB_ROW_65240" localSheetId="0" hidden="1">Sheet1!#REF!</definedName>
    <definedName name="QB_ROW_66240" localSheetId="0" hidden="1">Sheet1!#REF!</definedName>
    <definedName name="QB_ROW_67240" localSheetId="0" hidden="1">Sheet1!#REF!</definedName>
    <definedName name="QB_ROW_68240" localSheetId="0" hidden="1">Sheet1!#REF!</definedName>
    <definedName name="QB_ROW_71240" localSheetId="0" hidden="1">Sheet1!#REF!</definedName>
    <definedName name="QB_ROW_72240" localSheetId="0" hidden="1">Sheet1!#REF!</definedName>
    <definedName name="QB_ROW_86321" localSheetId="0" hidden="1">Sheet1!#REF!</definedName>
    <definedName name="QB_ROW_95240" localSheetId="0" hidden="1">Sheet1!#REF!</definedName>
    <definedName name="QB_ROW_96240" localSheetId="0" hidden="1">Sheet1!#REF!</definedName>
    <definedName name="QB_ROW_97240" localSheetId="0" hidden="1">Sheet1!#REF!</definedName>
    <definedName name="QB_ROW_98240" localSheetId="0" hidden="1">Sheet1!#REF!</definedName>
    <definedName name="QB_ROW_99240" localSheetId="0" hidden="1">Sheet1!#REF!</definedName>
    <definedName name="QBCANSUPPORTUPDATE" localSheetId="0">TRUE</definedName>
    <definedName name="QBCOMPANYFILENAME" localSheetId="0">"C:\Users\Public\Documents\Intuit\QuickBooks\Company Files\Ontario Amateur Wresling Association(March2016v3).QBW"</definedName>
    <definedName name="QBENDDATE" localSheetId="0">20160331</definedName>
    <definedName name="QBHEADERSONSCREEN" localSheetId="0">FALSE</definedName>
    <definedName name="QBMETADATASIZE" localSheetId="0">5809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"211f6a75c1c24f468942efe73cafef59"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20150401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36" i="1"/>
  <c r="C98" i="1"/>
  <c r="C99" i="1"/>
  <c r="B49" i="1"/>
  <c r="B48" i="1"/>
  <c r="D35" i="1"/>
  <c r="D98" i="1"/>
  <c r="D99" i="1"/>
  <c r="B98" i="1"/>
  <c r="B35" i="1"/>
  <c r="B99" i="1"/>
</calcChain>
</file>

<file path=xl/sharedStrings.xml><?xml version="1.0" encoding="utf-8"?>
<sst xmlns="http://schemas.openxmlformats.org/spreadsheetml/2006/main" count="126" uniqueCount="115">
  <si>
    <t>Ordinary Income/Expense</t>
  </si>
  <si>
    <t>Income</t>
  </si>
  <si>
    <t>4031 · Miscellaneous Revenue</t>
  </si>
  <si>
    <t>4067 · HRD - NCCP</t>
  </si>
  <si>
    <t>4069 · HRD - Coaches' Clinics</t>
  </si>
  <si>
    <t>4081 · Ontario Senior Championships</t>
  </si>
  <si>
    <t>4082 · Ontario Junior Championships</t>
  </si>
  <si>
    <t>4084 · Ontario Youth Festival</t>
  </si>
  <si>
    <t>4093 · RBC Learn to Play</t>
  </si>
  <si>
    <t>4100 · Ministry Grants</t>
  </si>
  <si>
    <t>4115 · National Jr/Sr Championships</t>
  </si>
  <si>
    <t>4116 · National Cadet/Juvenile Champ.</t>
  </si>
  <si>
    <t>4131 · Sponsorship</t>
  </si>
  <si>
    <t>4161 · Donationa/Tax Receipts - OAWA</t>
  </si>
  <si>
    <t>4220 · Mat Sale Program</t>
  </si>
  <si>
    <t>4221 · Fundraising - Sales</t>
  </si>
  <si>
    <t>4231 · Fundraising - Advertising</t>
  </si>
  <si>
    <t>4251 · Fundraising - Miscellaneous</t>
  </si>
  <si>
    <t>4261 · Fundraising - Gaming</t>
  </si>
  <si>
    <t>4271 · Membership Fees</t>
  </si>
  <si>
    <t>5001 · Salaries - Provinical Director</t>
  </si>
  <si>
    <t>5004 · Salaries - Admin Assistant</t>
  </si>
  <si>
    <t>5005 · Contractor Expenses</t>
  </si>
  <si>
    <t>5011 · Travel - Provinicial Director</t>
  </si>
  <si>
    <t>5022 · Office - Telephone</t>
  </si>
  <si>
    <t>5023 · Office - Postage</t>
  </si>
  <si>
    <t>5024 · Internet Expenses</t>
  </si>
  <si>
    <t>5025 · Computer Expenses</t>
  </si>
  <si>
    <t>5026 · Office - Parking</t>
  </si>
  <si>
    <t>5027 · Office - Rent</t>
  </si>
  <si>
    <t>5029 · Office - Photocopying</t>
  </si>
  <si>
    <t>5030 · Office - Bookkeeping</t>
  </si>
  <si>
    <t>5031 · Office - Miscellaneous</t>
  </si>
  <si>
    <t>5041 · Fees - Insurance</t>
  </si>
  <si>
    <t>5042 · Fees - Audit</t>
  </si>
  <si>
    <t>5043 · Fees - CAWA Affiliation Fees</t>
  </si>
  <si>
    <t>5051 · Planning - Board Meetings</t>
  </si>
  <si>
    <t>5052 · Planning - Executive Committee</t>
  </si>
  <si>
    <t>5054 · Planning - Provinicial AGM</t>
  </si>
  <si>
    <t>5055 · Planning - National AGM</t>
  </si>
  <si>
    <t>5058 · Toronto Development</t>
  </si>
  <si>
    <t>5063 · HRD-Volunteer Recognition/Award</t>
  </si>
  <si>
    <t>5064 · HRD - Officials Development</t>
  </si>
  <si>
    <t>5081 · Ontario  - Senior Championships</t>
  </si>
  <si>
    <t>5082 · Ontario - Junior Championships</t>
  </si>
  <si>
    <t>5084 · Ontario - Youth Festival</t>
  </si>
  <si>
    <t>5085 · Provincial Championships-Other</t>
  </si>
  <si>
    <t>5094 · Canada Games Program</t>
  </si>
  <si>
    <t>5101 · Northern Develop.-Memb. Subsidy</t>
  </si>
  <si>
    <t>5115 · National Jr./Sr. Championships</t>
  </si>
  <si>
    <t>5116 · National-Cadet/Juvenile Champ.</t>
  </si>
  <si>
    <t>5117 · Canda East Festival</t>
  </si>
  <si>
    <t>5152 · Special Event Hosting</t>
  </si>
  <si>
    <t>5161 · Donationa/Tax Receipts-OAWA</t>
  </si>
  <si>
    <t>5213 · Special Initiatives</t>
  </si>
  <si>
    <t>5220 · Fundraising - Mat Sales</t>
  </si>
  <si>
    <t>5221 · Fundraising-Sales</t>
  </si>
  <si>
    <t>5231 · Advertising</t>
  </si>
  <si>
    <t>5271 · Membership</t>
  </si>
  <si>
    <t>5291 · Bank Charges &amp; Interest Expense</t>
  </si>
  <si>
    <t>Total Expense</t>
  </si>
  <si>
    <t>4083 · Ontario Cadet/Juvenile Champ.</t>
  </si>
  <si>
    <t>5223 · -HST</t>
  </si>
  <si>
    <t>Expenses - continued</t>
  </si>
  <si>
    <t>Comments (explanation of variances, new items, etc.)</t>
  </si>
  <si>
    <t>2017-2018 Budget</t>
  </si>
  <si>
    <t>4058 · Toronto Development Fund</t>
  </si>
  <si>
    <t>4085 · Provinicial Championships - oth</t>
  </si>
  <si>
    <t>4092 · ODP - Special Programs</t>
  </si>
  <si>
    <t>4223 · GST</t>
  </si>
  <si>
    <t>5044 · Fees - Sport Ontario</t>
  </si>
  <si>
    <t>5093 · MIsc. Camp Programs</t>
  </si>
  <si>
    <t>5121 · Misc. Nationals</t>
  </si>
  <si>
    <t>5211 · Misc. Program</t>
  </si>
  <si>
    <t>5261 · Fundraising - Bingo</t>
  </si>
  <si>
    <t>included in OHP</t>
  </si>
  <si>
    <t>Net Revenue</t>
  </si>
  <si>
    <t>Officials for misc. event charged through OAWA</t>
  </si>
  <si>
    <t>OSRCF related initiatives</t>
  </si>
  <si>
    <t>Ontario Amateur Wrestling Association</t>
  </si>
  <si>
    <t>4001 - Members' Equity Program Reserve</t>
  </si>
  <si>
    <t>5000 - Members Equity Program Reserve</t>
  </si>
  <si>
    <t>4094 · Canada Games - Grant</t>
  </si>
  <si>
    <t>Includes Members' program reserve donation</t>
  </si>
  <si>
    <t>5166 - Youth Development</t>
  </si>
  <si>
    <t>Carry forward from 2016-2017</t>
  </si>
  <si>
    <t>expected to increase for 2017-2018 due to both Nationals in Ontario</t>
  </si>
  <si>
    <t>5212 - Senior Program</t>
  </si>
  <si>
    <t>4091 · Ontario High Performance (OHP) Program</t>
  </si>
  <si>
    <t>Budget for 2018-2019</t>
  </si>
  <si>
    <t>2017-2018 Actual</t>
  </si>
  <si>
    <t>2018-2019 Budget</t>
  </si>
  <si>
    <t>Site for 2019 Jr/Sr Nationals not known</t>
  </si>
  <si>
    <t>2018 Nationals - April 2018</t>
  </si>
  <si>
    <t>5009 · Salaries - Benefits</t>
  </si>
  <si>
    <t>2017-2018 - Ontario Games</t>
  </si>
  <si>
    <t>Chargeback on TWDC rental</t>
  </si>
  <si>
    <t>2017 2018  reflects travel support members donate back</t>
  </si>
  <si>
    <t>5053 · Planning - Miscellaneous meetings</t>
  </si>
  <si>
    <t>5091 · OHP and ODP Programs</t>
  </si>
  <si>
    <t>5083 · Ontario-Cadet/Juvenile Championships</t>
  </si>
  <si>
    <t>5067 · HRD -NCCP &amp; other Coaching programs</t>
  </si>
  <si>
    <t>Includes WCL revenue for 2017 Nationals fines</t>
  </si>
  <si>
    <t>4064 · HRD - Officials Development</t>
  </si>
  <si>
    <t>WCL National Championships fine revenue for 2017</t>
  </si>
  <si>
    <t>Sponsor Champions to Nationals - loss on project</t>
  </si>
  <si>
    <t>5028 · Office - Supplies</t>
  </si>
  <si>
    <t>5008 · Salaries - Benefits Receiver General</t>
  </si>
  <si>
    <t>5132 · International Travel Program</t>
  </si>
  <si>
    <t>5092 · ODP Program - Regional OHP &amp; Talent ID</t>
  </si>
  <si>
    <t>6 regions x $2,000.00 camp support</t>
  </si>
  <si>
    <t>Includes Members' program reserve donation $3,000.00</t>
  </si>
  <si>
    <t>4151 · Hosting</t>
  </si>
  <si>
    <t>4155 · Windsor Summer Camp</t>
  </si>
  <si>
    <t>NAIG Games 2017 &amp; officials for misc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</si>
</sst>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/>
    <xf numFmtId="49" fontId="1" fillId="0" borderId="3" xfId="0" applyNumberFormat="1" applyFont="1" applyBorder="1" applyAlignment="1">
      <alignment vertical="top"/>
    </xf>
    <xf numFmtId="49" fontId="1" fillId="0" borderId="2" xfId="0" applyNumberFormat="1" applyFont="1" applyBorder="1" applyAlignment="1">
      <alignment vertical="top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vertical="top"/>
    </xf>
    <xf numFmtId="0" fontId="1" fillId="2" borderId="0" xfId="0" applyNumberFormat="1" applyFont="1" applyFill="1" applyAlignment="1">
      <alignment vertical="top"/>
    </xf>
    <xf numFmtId="39" fontId="3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Border="1" applyAlignment="1">
      <alignment horizontal="centerContinuous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39" fontId="3" fillId="0" borderId="0" xfId="0" applyNumberFormat="1" applyFont="1" applyBorder="1" applyAlignment="1">
      <alignment vertical="center"/>
    </xf>
    <xf numFmtId="39" fontId="3" fillId="0" borderId="2" xfId="0" applyNumberFormat="1" applyFont="1" applyBorder="1" applyAlignment="1">
      <alignment vertical="center"/>
    </xf>
    <xf numFmtId="39" fontId="3" fillId="2" borderId="0" xfId="0" applyNumberFormat="1" applyFont="1" applyFill="1" applyAlignment="1">
      <alignment vertical="center"/>
    </xf>
    <xf numFmtId="44" fontId="3" fillId="0" borderId="2" xfId="2" applyFont="1" applyBorder="1" applyAlignment="1">
      <alignment vertical="center"/>
    </xf>
    <xf numFmtId="39" fontId="3" fillId="0" borderId="4" xfId="0" applyNumberFormat="1" applyFont="1" applyBorder="1" applyAlignment="1">
      <alignment vertical="center"/>
    </xf>
    <xf numFmtId="44" fontId="1" fillId="0" borderId="0" xfId="2" applyFont="1" applyAlignment="1">
      <alignment vertical="center"/>
    </xf>
    <xf numFmtId="0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99"/>
  <sheetViews>
    <sheetView tabSelected="1" zoomScale="130" zoomScaleNormal="130" workbookViewId="0">
      <selection activeCell="B65" sqref="B65"/>
    </sheetView>
  </sheetViews>
  <sheetFormatPr defaultRowHeight="15" x14ac:dyDescent="0.25"/>
  <cols>
    <col min="1" max="1" width="40.7109375" style="4" customWidth="1"/>
    <col min="2" max="3" width="12.7109375" style="16" customWidth="1"/>
    <col min="4" max="4" width="12.7109375" style="23" customWidth="1"/>
    <col min="5" max="5" width="30.7109375" style="24" customWidth="1"/>
  </cols>
  <sheetData>
    <row r="1" spans="1:5" x14ac:dyDescent="0.25">
      <c r="A1" s="2" t="s">
        <v>79</v>
      </c>
      <c r="B1" s="13"/>
      <c r="C1" s="13"/>
      <c r="D1" s="14"/>
    </row>
    <row r="2" spans="1:5" ht="15.75" thickBot="1" x14ac:dyDescent="0.3">
      <c r="A2" s="2" t="s">
        <v>89</v>
      </c>
      <c r="B2" s="13"/>
      <c r="C2" s="13"/>
      <c r="D2" s="14"/>
    </row>
    <row r="3" spans="1:5" s="1" customFormat="1" ht="24" thickTop="1" thickBot="1" x14ac:dyDescent="0.3">
      <c r="A3" s="3"/>
      <c r="B3" s="15" t="s">
        <v>91</v>
      </c>
      <c r="C3" s="15" t="s">
        <v>90</v>
      </c>
      <c r="D3" s="15" t="s">
        <v>65</v>
      </c>
      <c r="E3" s="15" t="s">
        <v>64</v>
      </c>
    </row>
    <row r="4" spans="1:5" ht="15.75" thickTop="1" x14ac:dyDescent="0.25">
      <c r="A4" s="2" t="s">
        <v>0</v>
      </c>
      <c r="B4" s="12"/>
      <c r="D4" s="12"/>
    </row>
    <row r="5" spans="1:5" x14ac:dyDescent="0.25">
      <c r="A5" s="2" t="s">
        <v>1</v>
      </c>
      <c r="B5" s="12"/>
      <c r="D5" s="12"/>
    </row>
    <row r="6" spans="1:5" x14ac:dyDescent="0.25">
      <c r="A6" s="2" t="s">
        <v>80</v>
      </c>
      <c r="B6" s="12">
        <v>0</v>
      </c>
      <c r="C6" s="12">
        <v>0</v>
      </c>
      <c r="D6" s="12">
        <v>50000</v>
      </c>
      <c r="E6" s="24" t="s">
        <v>85</v>
      </c>
    </row>
    <row r="7" spans="1:5" x14ac:dyDescent="0.25">
      <c r="A7" s="6" t="s">
        <v>2</v>
      </c>
      <c r="B7" s="12">
        <v>500</v>
      </c>
      <c r="C7" s="12">
        <v>272.12</v>
      </c>
      <c r="D7" s="12">
        <v>500</v>
      </c>
    </row>
    <row r="8" spans="1:5" x14ac:dyDescent="0.25">
      <c r="A8" s="6" t="s">
        <v>66</v>
      </c>
      <c r="B8" s="12">
        <v>2000</v>
      </c>
      <c r="C8" s="12">
        <v>1825.18</v>
      </c>
      <c r="D8" s="12">
        <v>0</v>
      </c>
      <c r="E8" s="24" t="s">
        <v>96</v>
      </c>
    </row>
    <row r="9" spans="1:5" x14ac:dyDescent="0.25">
      <c r="A9" s="6" t="s">
        <v>3</v>
      </c>
      <c r="B9" s="12">
        <v>4500</v>
      </c>
      <c r="C9" s="12">
        <v>694.69</v>
      </c>
      <c r="D9" s="12">
        <v>4500</v>
      </c>
    </row>
    <row r="10" spans="1:5" ht="15" customHeight="1" x14ac:dyDescent="0.25">
      <c r="A10" s="2" t="s">
        <v>4</v>
      </c>
      <c r="B10" s="12">
        <v>4500</v>
      </c>
      <c r="C10" s="12">
        <v>0</v>
      </c>
      <c r="D10" s="12">
        <v>4500</v>
      </c>
    </row>
    <row r="11" spans="1:5" ht="21.95" customHeight="1" x14ac:dyDescent="0.25">
      <c r="A11" s="2" t="s">
        <v>103</v>
      </c>
      <c r="B11" s="12">
        <v>5000</v>
      </c>
      <c r="C11" s="12"/>
      <c r="D11" s="12">
        <v>0</v>
      </c>
      <c r="E11" s="24" t="s">
        <v>104</v>
      </c>
    </row>
    <row r="12" spans="1:5" x14ac:dyDescent="0.25">
      <c r="A12" s="6" t="s">
        <v>5</v>
      </c>
      <c r="B12" s="12">
        <v>6500</v>
      </c>
      <c r="C12" s="12">
        <v>5370.74</v>
      </c>
      <c r="D12" s="12">
        <v>8000</v>
      </c>
    </row>
    <row r="13" spans="1:5" x14ac:dyDescent="0.25">
      <c r="A13" s="6" t="s">
        <v>6</v>
      </c>
      <c r="B13" s="12">
        <v>7000</v>
      </c>
      <c r="C13" s="12">
        <v>6305.31</v>
      </c>
      <c r="D13" s="12">
        <v>7000</v>
      </c>
    </row>
    <row r="14" spans="1:5" x14ac:dyDescent="0.25">
      <c r="A14" s="6" t="s">
        <v>61</v>
      </c>
      <c r="B14" s="12">
        <v>36000</v>
      </c>
      <c r="C14" s="12">
        <v>33281.980000000003</v>
      </c>
      <c r="D14" s="12">
        <v>29000</v>
      </c>
    </row>
    <row r="15" spans="1:5" x14ac:dyDescent="0.25">
      <c r="A15" s="6" t="s">
        <v>7</v>
      </c>
      <c r="B15" s="12">
        <v>11950</v>
      </c>
      <c r="C15" s="12">
        <v>14909.22</v>
      </c>
      <c r="D15" s="12">
        <v>13845</v>
      </c>
    </row>
    <row r="16" spans="1:5" x14ac:dyDescent="0.25">
      <c r="A16" s="6" t="s">
        <v>67</v>
      </c>
      <c r="B16" s="12">
        <v>0</v>
      </c>
      <c r="C16" s="12">
        <v>26221.22</v>
      </c>
      <c r="D16" s="12">
        <v>20000</v>
      </c>
      <c r="E16" s="24" t="s">
        <v>95</v>
      </c>
    </row>
    <row r="17" spans="1:5" x14ac:dyDescent="0.25">
      <c r="A17" s="6" t="s">
        <v>88</v>
      </c>
      <c r="B17" s="12">
        <v>15000</v>
      </c>
      <c r="C17" s="12">
        <v>-2831.6</v>
      </c>
      <c r="D17" s="12">
        <v>30000</v>
      </c>
    </row>
    <row r="18" spans="1:5" x14ac:dyDescent="0.25">
      <c r="A18" s="6" t="s">
        <v>68</v>
      </c>
      <c r="B18" s="12">
        <v>0</v>
      </c>
      <c r="C18" s="12">
        <v>0</v>
      </c>
      <c r="D18" s="12">
        <v>25000</v>
      </c>
      <c r="E18" s="24" t="s">
        <v>75</v>
      </c>
    </row>
    <row r="19" spans="1:5" x14ac:dyDescent="0.25">
      <c r="A19" s="6" t="s">
        <v>8</v>
      </c>
      <c r="B19" s="12">
        <v>0</v>
      </c>
      <c r="C19" s="12">
        <v>0</v>
      </c>
      <c r="D19" s="12">
        <v>0</v>
      </c>
      <c r="E19" s="24" t="s">
        <v>75</v>
      </c>
    </row>
    <row r="20" spans="1:5" x14ac:dyDescent="0.25">
      <c r="A20" s="2" t="s">
        <v>82</v>
      </c>
      <c r="B20" s="12">
        <v>0</v>
      </c>
      <c r="C20" s="12">
        <v>13884.11</v>
      </c>
      <c r="D20" s="12">
        <v>0</v>
      </c>
    </row>
    <row r="21" spans="1:5" x14ac:dyDescent="0.25">
      <c r="A21" s="2" t="s">
        <v>9</v>
      </c>
      <c r="B21" s="12">
        <v>125000</v>
      </c>
      <c r="C21" s="12">
        <v>129293</v>
      </c>
      <c r="D21" s="12">
        <v>79500</v>
      </c>
    </row>
    <row r="22" spans="1:5" x14ac:dyDescent="0.25">
      <c r="A22" s="6" t="s">
        <v>10</v>
      </c>
      <c r="B22" s="12">
        <v>6000</v>
      </c>
      <c r="C22" s="12">
        <v>6592.93</v>
      </c>
      <c r="D22" s="12">
        <v>9000</v>
      </c>
      <c r="E22" s="24" t="s">
        <v>92</v>
      </c>
    </row>
    <row r="23" spans="1:5" x14ac:dyDescent="0.25">
      <c r="A23" s="6" t="s">
        <v>11</v>
      </c>
      <c r="B23" s="12">
        <v>15000</v>
      </c>
      <c r="C23" s="12">
        <v>530.76</v>
      </c>
      <c r="D23" s="12">
        <v>500</v>
      </c>
      <c r="E23" s="24" t="s">
        <v>93</v>
      </c>
    </row>
    <row r="24" spans="1:5" x14ac:dyDescent="0.25">
      <c r="A24" s="6" t="s">
        <v>12</v>
      </c>
      <c r="B24" s="12">
        <v>500</v>
      </c>
      <c r="C24" s="12">
        <v>500</v>
      </c>
      <c r="D24" s="12">
        <v>500</v>
      </c>
    </row>
    <row r="25" spans="1:5" ht="22.5" x14ac:dyDescent="0.25">
      <c r="A25" s="13" t="s">
        <v>112</v>
      </c>
      <c r="B25" s="12"/>
      <c r="C25" s="12">
        <v>4387.59</v>
      </c>
      <c r="D25" s="12"/>
      <c r="E25" s="24" t="s">
        <v>114</v>
      </c>
    </row>
    <row r="26" spans="1:5" x14ac:dyDescent="0.25">
      <c r="A26" s="6" t="s">
        <v>113</v>
      </c>
      <c r="B26" s="12">
        <v>5000</v>
      </c>
      <c r="C26" s="12">
        <v>5000</v>
      </c>
      <c r="D26" s="12"/>
    </row>
    <row r="27" spans="1:5" ht="15" customHeight="1" x14ac:dyDescent="0.25">
      <c r="A27" s="6" t="s">
        <v>13</v>
      </c>
      <c r="B27" s="12">
        <v>114000</v>
      </c>
      <c r="C27" s="12">
        <v>364190.43</v>
      </c>
      <c r="D27" s="12">
        <v>114000</v>
      </c>
    </row>
    <row r="28" spans="1:5" x14ac:dyDescent="0.25">
      <c r="A28" s="2" t="s">
        <v>14</v>
      </c>
      <c r="B28" s="12">
        <v>35000</v>
      </c>
      <c r="C28" s="12">
        <v>0</v>
      </c>
      <c r="D28" s="12">
        <v>30000</v>
      </c>
    </row>
    <row r="29" spans="1:5" x14ac:dyDescent="0.25">
      <c r="A29" s="2" t="s">
        <v>15</v>
      </c>
      <c r="B29" s="12">
        <v>3500</v>
      </c>
      <c r="C29" s="12">
        <v>87948.89</v>
      </c>
      <c r="D29" s="12">
        <v>10000</v>
      </c>
    </row>
    <row r="30" spans="1:5" x14ac:dyDescent="0.25">
      <c r="A30" s="6" t="s">
        <v>69</v>
      </c>
      <c r="B30" s="12">
        <v>12000</v>
      </c>
      <c r="C30" s="12">
        <v>34463.19</v>
      </c>
      <c r="D30" s="12">
        <v>12000</v>
      </c>
    </row>
    <row r="31" spans="1:5" x14ac:dyDescent="0.25">
      <c r="A31" s="6" t="s">
        <v>16</v>
      </c>
      <c r="B31" s="12">
        <v>1000</v>
      </c>
      <c r="C31" s="12">
        <v>-500</v>
      </c>
      <c r="D31" s="12">
        <v>1000</v>
      </c>
    </row>
    <row r="32" spans="1:5" x14ac:dyDescent="0.25">
      <c r="A32" s="6" t="s">
        <v>17</v>
      </c>
      <c r="B32" s="12">
        <v>1000</v>
      </c>
      <c r="C32" s="12">
        <v>0</v>
      </c>
      <c r="D32" s="12">
        <v>2000</v>
      </c>
    </row>
    <row r="33" spans="1:5" x14ac:dyDescent="0.25">
      <c r="A33" s="6" t="s">
        <v>18</v>
      </c>
      <c r="B33" s="12">
        <v>27000</v>
      </c>
      <c r="C33" s="12">
        <v>25710.07</v>
      </c>
      <c r="D33" s="12">
        <v>27000</v>
      </c>
    </row>
    <row r="34" spans="1:5" ht="30" customHeight="1" thickBot="1" x14ac:dyDescent="0.3">
      <c r="A34" s="6" t="s">
        <v>19</v>
      </c>
      <c r="B34" s="17">
        <v>95000</v>
      </c>
      <c r="C34" s="17">
        <v>119434.19</v>
      </c>
      <c r="D34" s="17">
        <v>75000</v>
      </c>
    </row>
    <row r="35" spans="1:5" ht="30" customHeight="1" thickBot="1" x14ac:dyDescent="0.3">
      <c r="A35" s="6"/>
      <c r="B35" s="18">
        <f>ROUND(SUM(B5:B34),5)</f>
        <v>532950</v>
      </c>
      <c r="C35" s="18">
        <f>ROUND(SUM(C5:C34),5)</f>
        <v>877484.02</v>
      </c>
      <c r="D35" s="18">
        <f>ROUND(SUM(D5:D34),5)</f>
        <v>552845</v>
      </c>
    </row>
    <row r="36" spans="1:5" ht="24" thickTop="1" thickBot="1" x14ac:dyDescent="0.3">
      <c r="A36" s="6"/>
      <c r="B36" s="15" t="s">
        <v>91</v>
      </c>
      <c r="C36" s="12">
        <f>C35</f>
        <v>877484.02</v>
      </c>
      <c r="D36" s="15" t="s">
        <v>65</v>
      </c>
      <c r="E36" s="15" t="s">
        <v>64</v>
      </c>
    </row>
    <row r="37" spans="1:5" ht="15.75" thickTop="1" x14ac:dyDescent="0.25">
      <c r="B37" s="12"/>
      <c r="C37" s="12"/>
      <c r="D37" s="12"/>
    </row>
    <row r="38" spans="1:5" x14ac:dyDescent="0.25">
      <c r="A38" s="6" t="s">
        <v>20</v>
      </c>
      <c r="B38" s="12">
        <v>60000</v>
      </c>
      <c r="C38" s="12">
        <v>64002.35</v>
      </c>
      <c r="D38" s="12">
        <v>60000</v>
      </c>
    </row>
    <row r="39" spans="1:5" x14ac:dyDescent="0.25">
      <c r="A39" s="6" t="s">
        <v>21</v>
      </c>
      <c r="B39" s="12">
        <v>0</v>
      </c>
      <c r="C39" s="12">
        <v>0</v>
      </c>
      <c r="D39" s="12">
        <v>200</v>
      </c>
    </row>
    <row r="40" spans="1:5" x14ac:dyDescent="0.25">
      <c r="A40" s="2" t="s">
        <v>22</v>
      </c>
      <c r="B40" s="12">
        <v>21000</v>
      </c>
      <c r="C40" s="12">
        <v>19161.099999999999</v>
      </c>
      <c r="D40" s="12">
        <v>21000</v>
      </c>
    </row>
    <row r="41" spans="1:5" x14ac:dyDescent="0.25">
      <c r="A41" s="6" t="s">
        <v>107</v>
      </c>
      <c r="B41" s="12">
        <v>4500</v>
      </c>
      <c r="C41" s="12">
        <v>4769.8900000000003</v>
      </c>
      <c r="D41" s="12">
        <v>4500</v>
      </c>
    </row>
    <row r="42" spans="1:5" x14ac:dyDescent="0.25">
      <c r="A42" s="6" t="s">
        <v>94</v>
      </c>
      <c r="B42" s="12">
        <v>6500</v>
      </c>
      <c r="C42" s="12">
        <v>5074.1000000000004</v>
      </c>
      <c r="D42" s="12">
        <v>4100</v>
      </c>
    </row>
    <row r="43" spans="1:5" x14ac:dyDescent="0.25">
      <c r="A43" s="6" t="s">
        <v>23</v>
      </c>
      <c r="B43" s="12">
        <v>5250</v>
      </c>
      <c r="C43" s="12">
        <v>5373.28</v>
      </c>
      <c r="D43" s="12">
        <v>5250</v>
      </c>
    </row>
    <row r="44" spans="1:5" x14ac:dyDescent="0.25">
      <c r="A44" s="6" t="s">
        <v>24</v>
      </c>
      <c r="B44" s="12">
        <v>2000</v>
      </c>
      <c r="C44" s="12">
        <v>1969.18</v>
      </c>
      <c r="D44" s="12">
        <v>2000</v>
      </c>
    </row>
    <row r="45" spans="1:5" x14ac:dyDescent="0.25">
      <c r="A45" s="6" t="s">
        <v>25</v>
      </c>
      <c r="B45" s="12">
        <v>500</v>
      </c>
      <c r="C45" s="12">
        <v>351.52</v>
      </c>
      <c r="D45" s="12">
        <v>500</v>
      </c>
    </row>
    <row r="46" spans="1:5" x14ac:dyDescent="0.25">
      <c r="A46" s="6" t="s">
        <v>26</v>
      </c>
      <c r="B46" s="12">
        <v>500</v>
      </c>
      <c r="C46" s="12">
        <v>0</v>
      </c>
      <c r="D46" s="12">
        <v>500</v>
      </c>
    </row>
    <row r="47" spans="1:5" x14ac:dyDescent="0.25">
      <c r="A47" s="6" t="s">
        <v>27</v>
      </c>
      <c r="B47" s="12">
        <v>250</v>
      </c>
      <c r="C47" s="12">
        <v>0</v>
      </c>
      <c r="D47" s="12">
        <v>250</v>
      </c>
    </row>
    <row r="48" spans="1:5" x14ac:dyDescent="0.25">
      <c r="A48" s="6" t="s">
        <v>28</v>
      </c>
      <c r="B48" s="12">
        <f>51*12</f>
        <v>612</v>
      </c>
      <c r="C48" s="12">
        <v>561</v>
      </c>
      <c r="D48" s="12">
        <v>250</v>
      </c>
    </row>
    <row r="49" spans="1:5" x14ac:dyDescent="0.25">
      <c r="A49" s="6" t="s">
        <v>29</v>
      </c>
      <c r="B49" s="12">
        <f>1033*12</f>
        <v>12396</v>
      </c>
      <c r="C49" s="12">
        <v>12399.96</v>
      </c>
      <c r="D49" s="12">
        <v>12000</v>
      </c>
    </row>
    <row r="50" spans="1:5" x14ac:dyDescent="0.25">
      <c r="A50" s="6" t="s">
        <v>106</v>
      </c>
      <c r="B50" s="12">
        <v>500</v>
      </c>
      <c r="C50" s="12">
        <v>255.78</v>
      </c>
      <c r="D50" s="12">
        <v>500</v>
      </c>
    </row>
    <row r="51" spans="1:5" x14ac:dyDescent="0.25">
      <c r="A51" s="6" t="s">
        <v>30</v>
      </c>
      <c r="B51" s="12">
        <v>150</v>
      </c>
      <c r="C51" s="12">
        <v>0</v>
      </c>
      <c r="D51" s="12">
        <v>150</v>
      </c>
    </row>
    <row r="52" spans="1:5" x14ac:dyDescent="0.25">
      <c r="A52" s="6" t="s">
        <v>31</v>
      </c>
      <c r="B52" s="12">
        <v>2000</v>
      </c>
      <c r="C52" s="12">
        <v>1898.72</v>
      </c>
      <c r="D52" s="12">
        <v>2000</v>
      </c>
    </row>
    <row r="53" spans="1:5" x14ac:dyDescent="0.25">
      <c r="A53" s="6" t="s">
        <v>32</v>
      </c>
      <c r="B53" s="12">
        <v>500</v>
      </c>
      <c r="C53" s="12">
        <v>2025.69</v>
      </c>
      <c r="D53" s="12">
        <v>500</v>
      </c>
    </row>
    <row r="54" spans="1:5" x14ac:dyDescent="0.25">
      <c r="A54" s="6" t="s">
        <v>33</v>
      </c>
      <c r="B54" s="12">
        <v>16555</v>
      </c>
      <c r="C54" s="12">
        <v>17204.330000000002</v>
      </c>
      <c r="D54" s="12">
        <v>13500</v>
      </c>
    </row>
    <row r="55" spans="1:5" x14ac:dyDescent="0.25">
      <c r="A55" s="6" t="s">
        <v>70</v>
      </c>
      <c r="B55" s="12">
        <v>200</v>
      </c>
      <c r="C55" s="12">
        <v>7000</v>
      </c>
      <c r="D55" s="12">
        <v>200</v>
      </c>
    </row>
    <row r="56" spans="1:5" x14ac:dyDescent="0.25">
      <c r="A56" s="2" t="s">
        <v>34</v>
      </c>
      <c r="B56" s="12">
        <v>7500</v>
      </c>
      <c r="C56" s="12">
        <v>27464</v>
      </c>
      <c r="D56" s="12">
        <v>7500</v>
      </c>
    </row>
    <row r="57" spans="1:5" ht="20.100000000000001" customHeight="1" x14ac:dyDescent="0.25">
      <c r="A57" s="2" t="s">
        <v>35</v>
      </c>
      <c r="B57" s="12">
        <v>35000</v>
      </c>
      <c r="C57" s="12">
        <v>205</v>
      </c>
      <c r="D57" s="12">
        <v>35000</v>
      </c>
      <c r="E57" s="24" t="s">
        <v>86</v>
      </c>
    </row>
    <row r="58" spans="1:5" x14ac:dyDescent="0.25">
      <c r="A58" s="6" t="s">
        <v>36</v>
      </c>
      <c r="B58" s="12">
        <v>1500</v>
      </c>
      <c r="C58" s="12">
        <v>760.07</v>
      </c>
      <c r="D58" s="12">
        <v>1500</v>
      </c>
    </row>
    <row r="59" spans="1:5" ht="22.5" x14ac:dyDescent="0.25">
      <c r="A59" s="2" t="s">
        <v>37</v>
      </c>
      <c r="B59" s="12">
        <v>1500</v>
      </c>
      <c r="C59" s="12">
        <v>13677.56</v>
      </c>
      <c r="D59" s="12">
        <v>1500</v>
      </c>
      <c r="E59" s="24" t="s">
        <v>97</v>
      </c>
    </row>
    <row r="60" spans="1:5" x14ac:dyDescent="0.25">
      <c r="A60" s="6" t="s">
        <v>98</v>
      </c>
      <c r="B60" s="12">
        <v>250</v>
      </c>
      <c r="C60" s="12">
        <v>0</v>
      </c>
      <c r="D60" s="12">
        <v>250</v>
      </c>
    </row>
    <row r="61" spans="1:5" x14ac:dyDescent="0.25">
      <c r="A61" s="9" t="s">
        <v>38</v>
      </c>
      <c r="B61" s="19">
        <v>10000</v>
      </c>
      <c r="C61" s="12">
        <v>5977.2</v>
      </c>
      <c r="D61" s="12">
        <v>6000</v>
      </c>
    </row>
    <row r="62" spans="1:5" x14ac:dyDescent="0.25">
      <c r="A62" s="6" t="s">
        <v>39</v>
      </c>
      <c r="B62" s="12">
        <v>1000</v>
      </c>
      <c r="C62" s="12">
        <v>844.62</v>
      </c>
      <c r="D62" s="12">
        <v>500</v>
      </c>
    </row>
    <row r="63" spans="1:5" x14ac:dyDescent="0.25">
      <c r="A63" s="6" t="s">
        <v>40</v>
      </c>
      <c r="B63" s="12">
        <v>15000</v>
      </c>
      <c r="C63" s="12">
        <v>9950.34</v>
      </c>
      <c r="D63" s="12">
        <v>15000</v>
      </c>
    </row>
    <row r="64" spans="1:5" x14ac:dyDescent="0.25">
      <c r="A64" s="6" t="s">
        <v>41</v>
      </c>
      <c r="B64" s="12">
        <v>386</v>
      </c>
      <c r="C64" s="12">
        <v>77.98</v>
      </c>
      <c r="D64" s="12">
        <v>500</v>
      </c>
    </row>
    <row r="65" spans="1:5" ht="22.5" x14ac:dyDescent="0.25">
      <c r="A65" s="10" t="s">
        <v>42</v>
      </c>
      <c r="B65" s="19">
        <v>6500</v>
      </c>
      <c r="C65" s="12">
        <v>5350</v>
      </c>
      <c r="D65" s="12">
        <v>6500</v>
      </c>
      <c r="E65" s="24" t="s">
        <v>102</v>
      </c>
    </row>
    <row r="66" spans="1:5" ht="22.5" x14ac:dyDescent="0.25">
      <c r="A66" s="10" t="s">
        <v>101</v>
      </c>
      <c r="B66" s="19">
        <v>20000</v>
      </c>
      <c r="C66" s="12">
        <v>-951.62</v>
      </c>
      <c r="D66" s="12">
        <v>9000</v>
      </c>
      <c r="E66" s="24" t="s">
        <v>83</v>
      </c>
    </row>
    <row r="67" spans="1:5" x14ac:dyDescent="0.25">
      <c r="A67" s="6" t="s">
        <v>43</v>
      </c>
      <c r="B67" s="12">
        <v>6500</v>
      </c>
      <c r="C67" s="12">
        <v>3934.63</v>
      </c>
      <c r="D67" s="12">
        <v>7000</v>
      </c>
    </row>
    <row r="68" spans="1:5" x14ac:dyDescent="0.25">
      <c r="A68" s="6" t="s">
        <v>44</v>
      </c>
      <c r="B68" s="12">
        <v>7000</v>
      </c>
      <c r="C68" s="12">
        <v>5473.83</v>
      </c>
      <c r="D68" s="12">
        <v>8000</v>
      </c>
    </row>
    <row r="69" spans="1:5" x14ac:dyDescent="0.25">
      <c r="A69" s="2" t="s">
        <v>100</v>
      </c>
      <c r="B69" s="12">
        <v>34000</v>
      </c>
      <c r="C69" s="12">
        <v>22525.3</v>
      </c>
      <c r="D69" s="12">
        <v>27000</v>
      </c>
    </row>
    <row r="70" spans="1:5" ht="15.75" thickBot="1" x14ac:dyDescent="0.3">
      <c r="A70" s="2" t="s">
        <v>45</v>
      </c>
      <c r="B70" s="12">
        <v>11881</v>
      </c>
      <c r="C70" s="12">
        <v>8900.67</v>
      </c>
      <c r="D70" s="12">
        <v>11542</v>
      </c>
    </row>
    <row r="71" spans="1:5" ht="24" thickTop="1" thickBot="1" x14ac:dyDescent="0.3">
      <c r="A71" s="5" t="s">
        <v>63</v>
      </c>
      <c r="B71" s="15" t="s">
        <v>91</v>
      </c>
      <c r="C71" s="12"/>
      <c r="D71" s="15" t="s">
        <v>65</v>
      </c>
      <c r="E71" s="15" t="s">
        <v>64</v>
      </c>
    </row>
    <row r="72" spans="1:5" ht="15.75" thickTop="1" x14ac:dyDescent="0.25">
      <c r="A72" s="6" t="s">
        <v>46</v>
      </c>
      <c r="B72" s="12">
        <v>0</v>
      </c>
      <c r="C72" s="12">
        <v>35724.589999999997</v>
      </c>
      <c r="D72" s="12">
        <v>20000</v>
      </c>
      <c r="E72" s="24" t="s">
        <v>95</v>
      </c>
    </row>
    <row r="73" spans="1:5" ht="22.5" x14ac:dyDescent="0.25">
      <c r="A73" s="10" t="s">
        <v>99</v>
      </c>
      <c r="B73" s="19">
        <v>18000</v>
      </c>
      <c r="C73" s="12">
        <v>15562.73</v>
      </c>
      <c r="D73" s="12">
        <v>38000</v>
      </c>
      <c r="E73" s="24" t="s">
        <v>111</v>
      </c>
    </row>
    <row r="74" spans="1:5" x14ac:dyDescent="0.25">
      <c r="A74" s="9" t="s">
        <v>109</v>
      </c>
      <c r="B74" s="19">
        <v>12000</v>
      </c>
      <c r="C74" s="12"/>
      <c r="D74" s="12">
        <v>0</v>
      </c>
      <c r="E74" s="24" t="s">
        <v>110</v>
      </c>
    </row>
    <row r="75" spans="1:5" x14ac:dyDescent="0.25">
      <c r="A75" s="2" t="s">
        <v>47</v>
      </c>
      <c r="B75" s="12">
        <v>0</v>
      </c>
      <c r="C75" s="12">
        <v>32361.040000000001</v>
      </c>
      <c r="D75" s="12">
        <v>15000</v>
      </c>
    </row>
    <row r="76" spans="1:5" x14ac:dyDescent="0.25">
      <c r="A76" s="6" t="s">
        <v>71</v>
      </c>
      <c r="B76" s="12"/>
      <c r="C76" s="12">
        <v>17293</v>
      </c>
      <c r="D76" s="12"/>
    </row>
    <row r="77" spans="1:5" x14ac:dyDescent="0.25">
      <c r="A77" s="6" t="s">
        <v>48</v>
      </c>
      <c r="B77" s="12">
        <v>3000</v>
      </c>
      <c r="C77" s="12">
        <v>2800</v>
      </c>
      <c r="D77" s="12">
        <v>3000</v>
      </c>
    </row>
    <row r="78" spans="1:5" ht="22.5" x14ac:dyDescent="0.25">
      <c r="A78" s="10" t="s">
        <v>49</v>
      </c>
      <c r="B78" s="19">
        <v>8490</v>
      </c>
      <c r="C78" s="12">
        <v>1967.11</v>
      </c>
      <c r="D78" s="12">
        <v>8490</v>
      </c>
      <c r="E78" s="24" t="s">
        <v>105</v>
      </c>
    </row>
    <row r="79" spans="1:5" ht="22.5" x14ac:dyDescent="0.25">
      <c r="A79" s="10" t="s">
        <v>50</v>
      </c>
      <c r="B79" s="19">
        <v>20000</v>
      </c>
      <c r="C79" s="12">
        <v>682.52</v>
      </c>
      <c r="D79" s="12">
        <v>20675</v>
      </c>
      <c r="E79" s="24" t="s">
        <v>105</v>
      </c>
    </row>
    <row r="80" spans="1:5" x14ac:dyDescent="0.25">
      <c r="A80" s="6" t="s">
        <v>51</v>
      </c>
      <c r="B80" s="12">
        <v>580</v>
      </c>
      <c r="C80" s="12">
        <v>650</v>
      </c>
      <c r="D80" s="12">
        <v>580</v>
      </c>
    </row>
    <row r="81" spans="1:5" x14ac:dyDescent="0.25">
      <c r="A81" s="6" t="s">
        <v>72</v>
      </c>
      <c r="B81" s="12"/>
      <c r="C81" s="12">
        <v>2355.63</v>
      </c>
      <c r="D81" s="12"/>
    </row>
    <row r="82" spans="1:5" x14ac:dyDescent="0.25">
      <c r="A82" s="2" t="s">
        <v>108</v>
      </c>
      <c r="B82" s="12">
        <v>0</v>
      </c>
      <c r="C82" s="12"/>
      <c r="D82" s="12">
        <v>0</v>
      </c>
    </row>
    <row r="83" spans="1:5" x14ac:dyDescent="0.25">
      <c r="A83" s="6" t="s">
        <v>52</v>
      </c>
      <c r="B83" s="12">
        <v>0</v>
      </c>
      <c r="C83" s="12">
        <v>4025.71</v>
      </c>
      <c r="D83" s="12">
        <v>0</v>
      </c>
    </row>
    <row r="84" spans="1:5" x14ac:dyDescent="0.25">
      <c r="A84" s="6" t="s">
        <v>53</v>
      </c>
      <c r="B84" s="12">
        <v>114000</v>
      </c>
      <c r="C84" s="12">
        <v>316010.96000000002</v>
      </c>
      <c r="D84" s="12">
        <v>114000</v>
      </c>
    </row>
    <row r="85" spans="1:5" ht="22.5" x14ac:dyDescent="0.25">
      <c r="A85" s="11" t="s">
        <v>84</v>
      </c>
      <c r="B85" s="19">
        <v>5000</v>
      </c>
      <c r="C85" s="12">
        <v>0</v>
      </c>
      <c r="D85" s="12">
        <v>5000</v>
      </c>
      <c r="E85" s="24" t="s">
        <v>83</v>
      </c>
    </row>
    <row r="86" spans="1:5" x14ac:dyDescent="0.25">
      <c r="A86" s="11"/>
      <c r="B86" s="19"/>
      <c r="C86" s="12">
        <v>126.99</v>
      </c>
      <c r="D86" s="12"/>
    </row>
    <row r="87" spans="1:5" x14ac:dyDescent="0.25">
      <c r="A87" s="6" t="s">
        <v>73</v>
      </c>
      <c r="B87" s="12">
        <v>0</v>
      </c>
      <c r="C87" s="12">
        <v>82.38</v>
      </c>
      <c r="D87" s="12">
        <v>0</v>
      </c>
      <c r="E87" s="24" t="s">
        <v>78</v>
      </c>
    </row>
    <row r="88" spans="1:5" ht="22.5" x14ac:dyDescent="0.25">
      <c r="A88" s="9" t="s">
        <v>87</v>
      </c>
      <c r="B88" s="19">
        <v>10000</v>
      </c>
      <c r="C88" s="12">
        <v>0</v>
      </c>
      <c r="D88" s="12">
        <v>10000</v>
      </c>
      <c r="E88" s="24" t="s">
        <v>83</v>
      </c>
    </row>
    <row r="89" spans="1:5" ht="22.5" x14ac:dyDescent="0.25">
      <c r="A89" s="6" t="s">
        <v>54</v>
      </c>
      <c r="B89" s="12">
        <v>1500</v>
      </c>
      <c r="C89" s="12">
        <v>884.96</v>
      </c>
      <c r="D89" s="12">
        <v>1500</v>
      </c>
      <c r="E89" s="24" t="s">
        <v>77</v>
      </c>
    </row>
    <row r="90" spans="1:5" x14ac:dyDescent="0.25">
      <c r="A90" s="6" t="s">
        <v>55</v>
      </c>
      <c r="B90" s="12">
        <v>25000</v>
      </c>
      <c r="C90" s="12">
        <v>0</v>
      </c>
      <c r="D90" s="12">
        <v>25000</v>
      </c>
    </row>
    <row r="91" spans="1:5" x14ac:dyDescent="0.25">
      <c r="A91" s="6" t="s">
        <v>56</v>
      </c>
      <c r="B91" s="12">
        <v>3000</v>
      </c>
      <c r="C91" s="12">
        <v>78952.63</v>
      </c>
      <c r="D91" s="12">
        <v>4500</v>
      </c>
    </row>
    <row r="92" spans="1:5" x14ac:dyDescent="0.25">
      <c r="A92" s="2" t="s">
        <v>62</v>
      </c>
      <c r="B92" s="12">
        <v>7000</v>
      </c>
      <c r="C92" s="12">
        <v>26892.77</v>
      </c>
      <c r="D92" s="12">
        <v>7000</v>
      </c>
    </row>
    <row r="93" spans="1:5" x14ac:dyDescent="0.25">
      <c r="A93" s="6" t="s">
        <v>57</v>
      </c>
      <c r="B93" s="12">
        <v>200</v>
      </c>
      <c r="C93" s="12">
        <v>0</v>
      </c>
      <c r="D93" s="12">
        <v>200</v>
      </c>
    </row>
    <row r="94" spans="1:5" x14ac:dyDescent="0.25">
      <c r="A94" s="6" t="s">
        <v>74</v>
      </c>
      <c r="B94" s="12">
        <v>9000</v>
      </c>
      <c r="C94" s="12">
        <v>8913.58</v>
      </c>
      <c r="D94" s="12">
        <v>11000</v>
      </c>
    </row>
    <row r="95" spans="1:5" x14ac:dyDescent="0.25">
      <c r="A95" s="2" t="s">
        <v>58</v>
      </c>
      <c r="B95" s="12">
        <v>3750</v>
      </c>
      <c r="C95" s="12">
        <v>3750</v>
      </c>
      <c r="D95" s="12">
        <v>3250</v>
      </c>
    </row>
    <row r="96" spans="1:5" ht="30" customHeight="1" x14ac:dyDescent="0.25">
      <c r="A96" s="6" t="s">
        <v>59</v>
      </c>
      <c r="B96" s="12">
        <v>1000</v>
      </c>
      <c r="C96" s="17">
        <v>1136.1500000000001</v>
      </c>
      <c r="D96" s="12">
        <v>1000</v>
      </c>
    </row>
    <row r="97" spans="1:4" ht="15.75" thickBot="1" x14ac:dyDescent="0.3">
      <c r="A97" s="7" t="s">
        <v>81</v>
      </c>
      <c r="B97" s="17"/>
      <c r="C97" s="17"/>
      <c r="D97" s="17"/>
    </row>
    <row r="98" spans="1:4" ht="15.75" thickBot="1" x14ac:dyDescent="0.3">
      <c r="A98" s="8" t="s">
        <v>60</v>
      </c>
      <c r="B98" s="20">
        <f>ROUND(SUM(B37:B97),5)</f>
        <v>532950</v>
      </c>
      <c r="C98" s="21">
        <f>ROUND(SUM(C37:C96),5)</f>
        <v>796409.23</v>
      </c>
      <c r="D98" s="20">
        <f>ROUND(SUM(D37:D97),5)</f>
        <v>552387</v>
      </c>
    </row>
    <row r="99" spans="1:4" x14ac:dyDescent="0.25">
      <c r="A99" s="4" t="s">
        <v>76</v>
      </c>
      <c r="B99" s="22">
        <f>+B35-B98</f>
        <v>0</v>
      </c>
      <c r="C99" s="21">
        <f>ROUND(C4+C36-C98,5)</f>
        <v>81074.789999999994</v>
      </c>
      <c r="D99" s="22">
        <f>+D35-D98</f>
        <v>458</v>
      </c>
    </row>
  </sheetData>
  <pageMargins left="0.31496062992125984" right="0.31496062992125984" top="0.74803149606299213" bottom="0.74803149606299213" header="0.11811023622047245" footer="0.31496062992125984"/>
  <pageSetup paperSize="9" orientation="portrait" horizontalDpi="0" verticalDpi="0" r:id="rId1"/>
  <headerFooter>
    <oddHeader>&amp;C&amp;"Arial,Bold"&amp;12 Ontario Amateur Wresling Association
&amp;14Budget for 2016-2017 vs. Actual (internal, pre-audited) for 2015-2016</oddHeader>
    <oddFooter>&amp;R&amp;"Arial,Bold"&amp;8 Page &amp;P of &amp;N</oddFooter>
  </headerFooter>
  <rowBreaks count="1" manualBreakCount="1">
    <brk id="33" max="16383" man="1"/>
  </rowBreaks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2016-05-30T16:25:38Z</cp:lastPrinted>
  <dcterms:created xsi:type="dcterms:W3CDTF">2016-05-30T14:15:25Z</dcterms:created>
  <dcterms:modified xsi:type="dcterms:W3CDTF">2018-05-09T00:12:18Z</dcterms:modified>
</cp:coreProperties>
</file>